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workbookProtection lockStructure="1"/>
  <bookViews>
    <workbookView showSheetTabs="0" xWindow="540" yWindow="5040" windowWidth="11970" windowHeight="3405" tabRatio="771" firstSheet="1" activeTab="1"/>
  </bookViews>
  <sheets>
    <sheet name="Sectors" sheetId="1" state="hidden" r:id="rId1"/>
    <sheet name="Equipment List (n)" sheetId="2" r:id="rId2"/>
    <sheet name="Servicos Associados" sheetId="3" r:id="rId3"/>
    <sheet name="Resumo dos Contratos" sheetId="4" r:id="rId4"/>
    <sheet name="Conteudo Local" sheetId="5" r:id="rId5"/>
  </sheets>
  <externalReferences>
    <externalReference r:id="rId8"/>
    <externalReference r:id="rId9"/>
  </externalReferences>
  <definedNames>
    <definedName name="GOODS">'Sectors'!$A$2:$A$18</definedName>
    <definedName name="_xlnm.Print_Area" localSheetId="4">'Conteudo Local'!$A$1:$G$14</definedName>
    <definedName name="_xlnm.Print_Area" localSheetId="1">'Equipment List (n)'!$A$1:$O$51</definedName>
    <definedName name="_xlnm.Print_Area" localSheetId="3">'Resumo dos Contratos'!$A$1:$J$19</definedName>
    <definedName name="_xlnm.Print_Area" localSheetId="2">'Servicos Associados'!$A$1:$N$23</definedName>
    <definedName name="_xlnm.Print_Titles" localSheetId="1">'Equipment List (n)'!$1:$13</definedName>
    <definedName name="_xlnm.Print_Titles" localSheetId="3">'Resumo dos Contratos'!$1:$10</definedName>
    <definedName name="_xlnm.Print_Titles" localSheetId="2">'Servicos Associados'!$1:$13</definedName>
    <definedName name="SERVICES">'Sectors'!$B$2:$B$5</definedName>
  </definedNames>
  <calcPr fullCalcOnLoad="1"/>
</workbook>
</file>

<file path=xl/sharedStrings.xml><?xml version="1.0" encoding="utf-8"?>
<sst xmlns="http://schemas.openxmlformats.org/spreadsheetml/2006/main" count="169" uniqueCount="119">
  <si>
    <t>TOTAL</t>
  </si>
  <si>
    <t>( a )</t>
  </si>
  <si>
    <t>( b )</t>
  </si>
  <si>
    <t>(  c  )</t>
  </si>
  <si>
    <t>( d )</t>
  </si>
  <si>
    <t xml:space="preserve"> ( e )</t>
  </si>
  <si>
    <t>( f )</t>
  </si>
  <si>
    <t>( g )</t>
  </si>
  <si>
    <t xml:space="preserve"> ( h )</t>
  </si>
  <si>
    <t>( i )</t>
  </si>
  <si>
    <t>( j )</t>
  </si>
  <si>
    <t xml:space="preserve"> ( k )</t>
  </si>
  <si>
    <t xml:space="preserve"> ( l )</t>
  </si>
  <si>
    <t xml:space="preserve"> </t>
  </si>
  <si>
    <t>( c )</t>
  </si>
  <si>
    <t>( k )</t>
  </si>
  <si>
    <t xml:space="preserve">( b ) </t>
  </si>
  <si>
    <t>Moeda</t>
  </si>
  <si>
    <t xml:space="preserve"> ( m )</t>
  </si>
  <si>
    <t>Taxa de Conversão</t>
  </si>
  <si>
    <t xml:space="preserve"> ( n )</t>
  </si>
  <si>
    <t>( e )</t>
  </si>
  <si>
    <t>Ferramenta para Cálculo do 
Conteúdo Local
de Subsistemas e Sistemas</t>
  </si>
  <si>
    <t>x</t>
  </si>
  <si>
    <t>( l )</t>
  </si>
  <si>
    <t>( m )</t>
  </si>
  <si>
    <t>( h )</t>
  </si>
  <si>
    <t xml:space="preserve">( g ) </t>
  </si>
  <si>
    <t>Tool for Calculating
Local Content of Subsystems and Systems</t>
  </si>
  <si>
    <t>Client</t>
  </si>
  <si>
    <t>Supplier</t>
  </si>
  <si>
    <t>Tool for Calculating 
Local Content of
 Subsystems and Systems</t>
  </si>
  <si>
    <t>Supply Scope</t>
  </si>
  <si>
    <t>DESCRIPTION</t>
  </si>
  <si>
    <t>Total contract value
 (R$)</t>
  </si>
  <si>
    <t>Total contract value 
(R$)
 w/o IPI and ICMS</t>
  </si>
  <si>
    <t xml:space="preserve">Total contract value (R$)
 (source currency) </t>
  </si>
  <si>
    <t>Part Imported Directly</t>
  </si>
  <si>
    <t>Imported Portion
(R$)</t>
  </si>
  <si>
    <t xml:space="preserve">Local Portion
(R$)    </t>
  </si>
  <si>
    <t xml:space="preserve">Supplier          </t>
  </si>
  <si>
    <t xml:space="preserve">Manufacturer  </t>
  </si>
  <si>
    <t xml:space="preserve"> FOB Value 
(source currency)</t>
  </si>
  <si>
    <t>CIF   Value
(source currency)</t>
  </si>
  <si>
    <t>Currency</t>
  </si>
  <si>
    <t xml:space="preserve">CIF Value 
(R$)         </t>
  </si>
  <si>
    <t>Import duty (R$)</t>
  </si>
  <si>
    <t xml:space="preserve">CIF Value + Import Duty
 (R$)      </t>
  </si>
  <si>
    <t>LIST OF EQUIPMENT OR SUBSYSTEMS FOR WHICH MANUFACTURES SUBMITTED CL DATA</t>
  </si>
  <si>
    <t>TOTAL AMOUNT OF EQUIPAMENT
 AND SUBSYSTEMS</t>
  </si>
  <si>
    <t>MATERIALS</t>
  </si>
  <si>
    <t>TOTAL  for MATERIALS</t>
  </si>
  <si>
    <t>SPARE PARTS</t>
  </si>
  <si>
    <t>TOTAL for SPARES</t>
  </si>
  <si>
    <t>NOT APPLICABLE</t>
  </si>
  <si>
    <t>Tool for Calculating 
Local Content of Equipment</t>
  </si>
  <si>
    <t xml:space="preserve">Total contract value
 (R$)  </t>
  </si>
  <si>
    <t>Total contract value
 (R$)
 w/o ISS</t>
  </si>
  <si>
    <t>Total contract value in foreign currency (source currency)</t>
  </si>
  <si>
    <t>Total foreign currency contract value 
 (R$)</t>
  </si>
  <si>
    <t>Total Manpower Cost (source currency)</t>
  </si>
  <si>
    <t>Total Local Manpower Cost (R$)</t>
  </si>
  <si>
    <t>ILS Calculation</t>
  </si>
  <si>
    <t>Contract Base Date</t>
  </si>
  <si>
    <t>Principal source currency</t>
  </si>
  <si>
    <t>Currency Exchange Rate to R$</t>
  </si>
  <si>
    <t>ILS (Local Manpower Utilization Cost Index for Services)</t>
  </si>
  <si>
    <t>Total Imported Fraction (R$)</t>
  </si>
  <si>
    <t>National Manpower Fraction(R$)</t>
  </si>
  <si>
    <t xml:space="preserve">Supplier        </t>
  </si>
  <si>
    <t>SERVICES CONTRACT VALUE IN R$</t>
  </si>
  <si>
    <t>SERVICES CONTRACT VALUE IN FOREIGN CURRENCY</t>
  </si>
  <si>
    <t>Total Contract Value</t>
  </si>
  <si>
    <t xml:space="preserve">CIF Value + Import Duty  (R$)      </t>
  </si>
  <si>
    <t xml:space="preserve"> Imported Part (R$)</t>
  </si>
  <si>
    <t xml:space="preserve">National Part
(R$)      </t>
  </si>
  <si>
    <t>Main source currency</t>
  </si>
  <si>
    <t>Exchange rate for R$</t>
  </si>
  <si>
    <t>CONTRACT SUMMARY</t>
  </si>
  <si>
    <t>Equipment and Sub-Systems</t>
  </si>
  <si>
    <t>Materials</t>
  </si>
  <si>
    <t>Spares</t>
  </si>
  <si>
    <t>Services</t>
  </si>
  <si>
    <t>Not Applicable</t>
  </si>
  <si>
    <t>Local Content Calculation</t>
  </si>
  <si>
    <t>Value in  R$</t>
  </si>
  <si>
    <t>Imported Part</t>
  </si>
  <si>
    <t>Local Content %</t>
  </si>
  <si>
    <t>National portion</t>
  </si>
  <si>
    <t>Total Manpower Cost(R$)</t>
  </si>
  <si>
    <t>Total of Contracts</t>
  </si>
  <si>
    <t>Sectors</t>
  </si>
  <si>
    <t xml:space="preserve"> ( o )</t>
  </si>
  <si>
    <t>Sales Invoice Issue Date</t>
  </si>
  <si>
    <t>Main Source Currency</t>
  </si>
  <si>
    <t>( n )</t>
  </si>
  <si>
    <t>OTHER EQUIPMENT, GOODS AND
 SUBSYSTEMS</t>
  </si>
  <si>
    <t>Setores Equipamentos</t>
  </si>
  <si>
    <t>Setores Serviços</t>
  </si>
  <si>
    <t>14. Subsea</t>
  </si>
  <si>
    <t>1. Generator</t>
  </si>
  <si>
    <t>2. Electrical Motors</t>
  </si>
  <si>
    <t>5. Valves and City Gates</t>
  </si>
  <si>
    <t>6. Pumps</t>
  </si>
  <si>
    <t>7. Connecting rod and Pump Stations</t>
  </si>
  <si>
    <t>8. Compressors</t>
  </si>
  <si>
    <t>9. Crains</t>
  </si>
  <si>
    <t>10. Diesel / Gas Motors</t>
  </si>
  <si>
    <t>11. Turbines</t>
  </si>
  <si>
    <t>13. Conduction tubes and connections</t>
  </si>
  <si>
    <t>16. Steel</t>
  </si>
  <si>
    <t>19. Others</t>
  </si>
  <si>
    <t>17. Engineering Services</t>
  </si>
  <si>
    <t>18. Construction and Assembly Services</t>
  </si>
  <si>
    <t>20. Maintenance Services</t>
  </si>
  <si>
    <t>4. Dry and Oil Transformers, Substation, Distribution Electric Panel and Eletric Systems</t>
  </si>
  <si>
    <t>12. Metal Work</t>
  </si>
  <si>
    <t>15. Ship Components</t>
  </si>
  <si>
    <t>3. Instrumentação</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</si>
</sst>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0.0%"/>
    <numFmt numFmtId="177" formatCode="&quot;$&quot;#,##0.00"/>
    <numFmt numFmtId="178" formatCode="0.0"/>
    <numFmt numFmtId="179" formatCode="0.000"/>
    <numFmt numFmtId="180" formatCode="0.0000"/>
    <numFmt numFmtId="181" formatCode="0.00000"/>
    <numFmt numFmtId="182" formatCode="0.000000"/>
    <numFmt numFmtId="183" formatCode="_(* #,##0.000_);_(* \(#,##0.00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_);_(* \(#,##0.00000\);_(* &quot;-&quot;?????_);_(@_)"/>
    <numFmt numFmtId="189" formatCode="[$-409]dddd\,\ mmmm\ dd\,\ yyyy"/>
    <numFmt numFmtId="190" formatCode="dd/mm/yy;@"/>
    <numFmt numFmtId="191" formatCode="_(* #,##0.0000_);_(* \(#,##0.0000\);_(* &quot;-&quot;????_);_(@_)"/>
    <numFmt numFmtId="192" formatCode="[$-409]h:mm:ss\ AM/PM"/>
  </numFmts>
  <fonts count="22">
    <font>
      <sz val="10"/>
      <name val="Arial"/>
      <family val="0"/>
    </font>
    <font>
      <b/>
      <sz val="10"/>
      <name val="Arial"/>
      <family val="2"/>
    </font>
    <font>
      <sz val="12"/>
      <name val="Arial"/>
      <family val="2"/>
    </font>
    <font>
      <b/>
      <sz val="14"/>
      <name val="Arial"/>
      <family val="2"/>
    </font>
    <font>
      <u val="single"/>
      <sz val="10"/>
      <color indexed="12"/>
      <name val="Arial"/>
      <family val="0"/>
    </font>
    <font>
      <u val="single"/>
      <sz val="10"/>
      <color indexed="36"/>
      <name val="Arial"/>
      <family val="0"/>
    </font>
    <font>
      <b/>
      <sz val="12"/>
      <name val="Arial"/>
      <family val="2"/>
    </font>
    <font>
      <b/>
      <sz val="12"/>
      <color indexed="9"/>
      <name val="Arial"/>
      <family val="2"/>
    </font>
    <font>
      <b/>
      <sz val="10"/>
      <color indexed="9"/>
      <name val="Arial"/>
      <family val="2"/>
    </font>
    <font>
      <b/>
      <sz val="10"/>
      <color indexed="23"/>
      <name val="Arial"/>
      <family val="2"/>
    </font>
    <font>
      <b/>
      <sz val="10"/>
      <color indexed="8"/>
      <name val="Arial"/>
      <family val="2"/>
    </font>
    <font>
      <b/>
      <sz val="12"/>
      <color indexed="8"/>
      <name val="Arial"/>
      <family val="2"/>
    </font>
    <font>
      <sz val="20"/>
      <color indexed="9"/>
      <name val="Verdana"/>
      <family val="2"/>
    </font>
    <font>
      <sz val="20"/>
      <color indexed="9"/>
      <name val="Arial"/>
      <family val="2"/>
    </font>
    <font>
      <b/>
      <sz val="9"/>
      <color indexed="9"/>
      <name val="Arial"/>
      <family val="2"/>
    </font>
    <font>
      <b/>
      <sz val="14"/>
      <color indexed="9"/>
      <name val="Arial"/>
      <family val="2"/>
    </font>
    <font>
      <b/>
      <sz val="10"/>
      <color indexed="54"/>
      <name val="Arial"/>
      <family val="2"/>
    </font>
    <font>
      <b/>
      <sz val="10"/>
      <color indexed="12"/>
      <name val="Arial"/>
      <family val="2"/>
    </font>
    <font>
      <sz val="10"/>
      <color indexed="9"/>
      <name val="Arial"/>
      <family val="2"/>
    </font>
    <font>
      <sz val="10"/>
      <color indexed="42"/>
      <name val="Arial"/>
      <family val="2"/>
    </font>
    <font>
      <sz val="8"/>
      <name val="Tahoma"/>
      <family val="2"/>
    </font>
    <font>
      <sz val="8"/>
      <name val="Arial"/>
      <family val="0"/>
    </font>
  </fonts>
  <fills count="10">
    <fill>
      <patternFill/>
    </fill>
    <fill>
      <patternFill patternType="gray125"/>
    </fill>
    <fill>
      <patternFill patternType="solid">
        <fgColor indexed="43"/>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18"/>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s>
  <borders count="62">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medium"/>
      <top style="medium"/>
      <bottom style="medium"/>
    </border>
    <border>
      <left>
        <color indexed="63"/>
      </left>
      <right>
        <color indexed="63"/>
      </right>
      <top>
        <color indexed="63"/>
      </top>
      <bottom style="double">
        <color indexed="9"/>
      </bottom>
    </border>
    <border>
      <left style="thin"/>
      <right style="medium"/>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color indexed="31"/>
      </right>
      <top style="medium"/>
      <bottom>
        <color indexed="63"/>
      </bottom>
    </border>
    <border>
      <left style="thin">
        <color indexed="31"/>
      </left>
      <right style="medium"/>
      <top style="medium"/>
      <bottom>
        <color indexed="63"/>
      </bottom>
    </border>
    <border>
      <left style="medium"/>
      <right>
        <color indexed="63"/>
      </right>
      <top style="medium"/>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style="thin">
        <color indexed="31"/>
      </right>
      <top style="medium"/>
      <bottom style="thin">
        <color indexed="31"/>
      </bottom>
    </border>
    <border>
      <left style="thin">
        <color indexed="31"/>
      </left>
      <right style="medium"/>
      <top style="medium"/>
      <bottom style="thin">
        <color indexed="31"/>
      </bottom>
    </border>
    <border>
      <left style="medium"/>
      <right style="thin">
        <color indexed="31"/>
      </right>
      <top style="thin">
        <color indexed="31"/>
      </top>
      <bottom style="thin">
        <color indexed="31"/>
      </bottom>
    </border>
    <border>
      <left style="thin">
        <color indexed="31"/>
      </left>
      <right style="medium"/>
      <top style="thin">
        <color indexed="31"/>
      </top>
      <bottom style="thin">
        <color indexed="31"/>
      </bottom>
    </border>
    <border>
      <left style="thin"/>
      <right>
        <color indexed="63"/>
      </right>
      <top style="thin"/>
      <bottom style="medium"/>
    </border>
    <border>
      <left style="medium"/>
      <right style="thin">
        <color indexed="31"/>
      </right>
      <top style="thin">
        <color indexed="31"/>
      </top>
      <bottom style="medium"/>
    </border>
    <border>
      <left style="thin">
        <color indexed="31"/>
      </left>
      <right style="medium"/>
      <top style="thin">
        <color indexed="31"/>
      </top>
      <bottom style="medium"/>
    </border>
    <border>
      <left style="medium"/>
      <right>
        <color indexed="63"/>
      </right>
      <top style="medium"/>
      <bottom style="thin">
        <color indexed="31"/>
      </bottom>
    </border>
    <border>
      <left style="thin">
        <color indexed="22"/>
      </left>
      <right style="medium"/>
      <top style="medium"/>
      <bottom style="thin">
        <color indexed="31"/>
      </bottom>
    </border>
    <border>
      <left style="thin"/>
      <right>
        <color indexed="63"/>
      </right>
      <top>
        <color indexed="63"/>
      </top>
      <bottom>
        <color indexed="63"/>
      </bottom>
    </border>
    <border>
      <left style="thin"/>
      <right style="thin"/>
      <top>
        <color indexed="63"/>
      </top>
      <bottom style="thick"/>
    </border>
    <border>
      <left style="thin"/>
      <right style="thin"/>
      <top style="medium"/>
      <bottom>
        <color indexed="63"/>
      </bottom>
    </border>
    <border>
      <left style="thin"/>
      <right style="medium"/>
      <top style="medium"/>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medium"/>
      <right style="thin"/>
      <top style="medium"/>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style="thin"/>
      <bottom style="thin"/>
    </border>
    <border>
      <left style="thin"/>
      <right style="medium"/>
      <top style="medium"/>
      <bottom style="thin"/>
    </border>
    <border>
      <left style="medium"/>
      <right style="thin"/>
      <top>
        <color indexed="63"/>
      </top>
      <bottom style="thin"/>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52">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2" fillId="0" borderId="0" xfId="0" applyFont="1" applyAlignment="1">
      <alignment/>
    </xf>
    <xf numFmtId="10" fontId="3" fillId="0" borderId="0" xfId="21" applyNumberFormat="1"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left" vertical="center" wrapText="1"/>
    </xf>
    <xf numFmtId="0" fontId="2" fillId="0" borderId="0" xfId="0" applyFont="1" applyFill="1" applyAlignment="1">
      <alignment horizontal="left"/>
    </xf>
    <xf numFmtId="0" fontId="2" fillId="0" borderId="0" xfId="0" applyFont="1" applyFill="1" applyAlignment="1">
      <alignment/>
    </xf>
    <xf numFmtId="0" fontId="1"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protection/>
    </xf>
    <xf numFmtId="0" fontId="1" fillId="2" borderId="4" xfId="0"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6" fillId="2" borderId="5" xfId="0" applyFont="1" applyFill="1" applyBorder="1" applyAlignment="1" applyProtection="1">
      <alignment horizontal="center" vertical="center" wrapText="1"/>
      <protection/>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0" borderId="7" xfId="0" applyFont="1" applyFill="1" applyBorder="1" applyAlignment="1" applyProtection="1">
      <alignment horizontal="center" vertical="center"/>
      <protection locked="0"/>
    </xf>
    <xf numFmtId="190" fontId="6" fillId="0" borderId="7" xfId="0" applyNumberFormat="1" applyFont="1" applyFill="1" applyBorder="1" applyAlignment="1" applyProtection="1">
      <alignment horizontal="center" vertical="center"/>
      <protection locked="0"/>
    </xf>
    <xf numFmtId="0" fontId="1" fillId="2" borderId="6" xfId="0" applyFont="1" applyFill="1" applyBorder="1" applyAlignment="1">
      <alignment horizontal="left"/>
    </xf>
    <xf numFmtId="0" fontId="2" fillId="0" borderId="0" xfId="0" applyFont="1" applyFill="1" applyBorder="1" applyAlignment="1">
      <alignment/>
    </xf>
    <xf numFmtId="4" fontId="0" fillId="0" borderId="0" xfId="0" applyNumberFormat="1" applyFont="1" applyFill="1" applyBorder="1" applyAlignment="1">
      <alignment horizontal="center" vertical="center"/>
    </xf>
    <xf numFmtId="181" fontId="6" fillId="0" borderId="7" xfId="0" applyNumberFormat="1" applyFont="1" applyFill="1" applyBorder="1" applyAlignment="1" applyProtection="1">
      <alignment horizontal="center" vertical="center"/>
      <protection locked="0"/>
    </xf>
    <xf numFmtId="0" fontId="12" fillId="3" borderId="8" xfId="0" applyFont="1" applyFill="1" applyBorder="1" applyAlignment="1" applyProtection="1">
      <alignment horizontal="centerContinuous" vertical="center" wrapText="1"/>
      <protection/>
    </xf>
    <xf numFmtId="0" fontId="13" fillId="3" borderId="8" xfId="0" applyFont="1" applyFill="1" applyBorder="1" applyAlignment="1" applyProtection="1">
      <alignment horizontal="centerContinuous" vertical="center"/>
      <protection/>
    </xf>
    <xf numFmtId="0" fontId="2" fillId="3" borderId="8" xfId="0" applyFont="1" applyFill="1" applyBorder="1" applyAlignment="1" applyProtection="1">
      <alignment/>
      <protection/>
    </xf>
    <xf numFmtId="0" fontId="12" fillId="0" borderId="0" xfId="0" applyFont="1" applyFill="1" applyBorder="1" applyAlignment="1" applyProtection="1">
      <alignment horizontal="centerContinuous" vertical="center" wrapText="1"/>
      <protection/>
    </xf>
    <xf numFmtId="0" fontId="13" fillId="0" borderId="0" xfId="0" applyFont="1" applyFill="1" applyBorder="1" applyAlignment="1" applyProtection="1">
      <alignment horizontal="centerContinuous" vertical="center"/>
      <protection/>
    </xf>
    <xf numFmtId="0" fontId="2" fillId="0" borderId="0" xfId="0" applyFont="1" applyFill="1" applyBorder="1" applyAlignment="1" applyProtection="1">
      <alignment/>
      <protection/>
    </xf>
    <xf numFmtId="0" fontId="2" fillId="3" borderId="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wrapText="1"/>
      <protection/>
    </xf>
    <xf numFmtId="0" fontId="6" fillId="2" borderId="9" xfId="0" applyFont="1" applyFill="1" applyBorder="1" applyAlignment="1" applyProtection="1">
      <alignment horizontal="center" vertical="center" wrapText="1"/>
      <protection/>
    </xf>
    <xf numFmtId="43" fontId="2" fillId="0" borderId="0" xfId="15" applyFont="1" applyFill="1" applyBorder="1" applyAlignment="1" applyProtection="1">
      <alignment vertical="center"/>
      <protection/>
    </xf>
    <xf numFmtId="0" fontId="6" fillId="2" borderId="10" xfId="0" applyFont="1" applyFill="1" applyBorder="1" applyAlignment="1" applyProtection="1">
      <alignment horizontal="center" vertical="center" wrapText="1"/>
      <protection/>
    </xf>
    <xf numFmtId="43" fontId="2" fillId="4" borderId="11" xfId="15" applyFont="1" applyFill="1" applyBorder="1" applyAlignment="1" applyProtection="1">
      <alignment vertical="center"/>
      <protection/>
    </xf>
    <xf numFmtId="43" fontId="6" fillId="4" borderId="12" xfId="15" applyFont="1" applyFill="1" applyBorder="1" applyAlignment="1" applyProtection="1">
      <alignment horizontal="center" vertical="center"/>
      <protection/>
    </xf>
    <xf numFmtId="43" fontId="2" fillId="4" borderId="0" xfId="15" applyFont="1" applyFill="1" applyBorder="1" applyAlignment="1" applyProtection="1">
      <alignment vertical="center"/>
      <protection/>
    </xf>
    <xf numFmtId="43" fontId="6" fillId="4" borderId="0" xfId="15" applyFont="1" applyFill="1" applyBorder="1" applyAlignment="1" applyProtection="1">
      <alignment horizontal="center" vertical="center"/>
      <protection/>
    </xf>
    <xf numFmtId="43" fontId="2" fillId="5" borderId="13" xfId="15" applyFont="1" applyFill="1" applyBorder="1" applyAlignment="1" applyProtection="1">
      <alignment horizontal="center" vertical="center"/>
      <protection/>
    </xf>
    <xf numFmtId="43" fontId="2" fillId="5" borderId="14" xfId="15" applyFont="1" applyFill="1" applyBorder="1" applyAlignment="1" applyProtection="1">
      <alignment horizontal="center" vertical="center"/>
      <protection/>
    </xf>
    <xf numFmtId="43" fontId="2" fillId="5" borderId="15" xfId="15" applyFont="1" applyFill="1" applyBorder="1" applyAlignment="1" applyProtection="1">
      <alignment horizontal="center" vertical="center"/>
      <protection/>
    </xf>
    <xf numFmtId="43" fontId="6" fillId="4" borderId="16" xfId="15"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6" fillId="2" borderId="7" xfId="0" applyFont="1" applyFill="1" applyBorder="1" applyAlignment="1" applyProtection="1">
      <alignment vertical="center"/>
      <protection/>
    </xf>
    <xf numFmtId="0" fontId="0" fillId="0" borderId="0" xfId="0" applyFont="1" applyFill="1" applyBorder="1" applyAlignment="1" applyProtection="1">
      <alignment/>
      <protection/>
    </xf>
    <xf numFmtId="0" fontId="6" fillId="2" borderId="7"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10" fillId="4" borderId="14"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4" borderId="11" xfId="0" applyFont="1" applyFill="1" applyBorder="1" applyAlignment="1" applyProtection="1">
      <alignment/>
      <protection/>
    </xf>
    <xf numFmtId="0" fontId="1" fillId="0" borderId="0" xfId="0" applyFont="1" applyFill="1" applyBorder="1" applyAlignment="1" applyProtection="1">
      <alignment horizontal="right"/>
      <protection/>
    </xf>
    <xf numFmtId="0" fontId="8" fillId="6" borderId="17" xfId="0" applyFont="1" applyFill="1" applyBorder="1" applyAlignment="1" applyProtection="1">
      <alignment horizontal="center" vertical="center" wrapText="1"/>
      <protection/>
    </xf>
    <xf numFmtId="0" fontId="8" fillId="6" borderId="18" xfId="0" applyFont="1" applyFill="1" applyBorder="1" applyAlignment="1" applyProtection="1">
      <alignment vertical="center" wrapText="1"/>
      <protection/>
    </xf>
    <xf numFmtId="0" fontId="8" fillId="6" borderId="12" xfId="0" applyFont="1" applyFill="1" applyBorder="1" applyAlignment="1" applyProtection="1">
      <alignment vertical="center" wrapText="1"/>
      <protection/>
    </xf>
    <xf numFmtId="0" fontId="8" fillId="6" borderId="19" xfId="0" applyFont="1" applyFill="1" applyBorder="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wrapText="1"/>
      <protection/>
    </xf>
    <xf numFmtId="43" fontId="0" fillId="0" borderId="0" xfId="15" applyFont="1" applyFill="1" applyBorder="1" applyAlignment="1" applyProtection="1">
      <alignment vertical="center"/>
      <protection/>
    </xf>
    <xf numFmtId="43" fontId="8" fillId="0" borderId="0" xfId="15"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1" fillId="2" borderId="6" xfId="0" applyFont="1" applyFill="1" applyBorder="1" applyAlignment="1" applyProtection="1">
      <alignment horizontal="center" vertical="center" wrapText="1"/>
      <protection/>
    </xf>
    <xf numFmtId="0" fontId="6" fillId="0" borderId="0" xfId="0" applyFont="1" applyFill="1" applyBorder="1" applyAlignment="1" applyProtection="1">
      <alignment/>
      <protection/>
    </xf>
    <xf numFmtId="181" fontId="2" fillId="0" borderId="0" xfId="0" applyNumberFormat="1" applyFont="1" applyFill="1" applyBorder="1" applyAlignment="1" applyProtection="1">
      <alignment/>
      <protection/>
    </xf>
    <xf numFmtId="0" fontId="0" fillId="5" borderId="20" xfId="0" applyFont="1" applyFill="1" applyBorder="1" applyAlignment="1" applyProtection="1">
      <alignment vertical="center" wrapText="1"/>
      <protection/>
    </xf>
    <xf numFmtId="0" fontId="0" fillId="5" borderId="20" xfId="0" applyFont="1" applyFill="1" applyBorder="1" applyAlignment="1" applyProtection="1">
      <alignment vertical="center"/>
      <protection/>
    </xf>
    <xf numFmtId="0" fontId="0" fillId="5" borderId="21" xfId="0" applyFont="1" applyFill="1" applyBorder="1" applyAlignment="1" applyProtection="1">
      <alignment vertical="center" wrapText="1"/>
      <protection/>
    </xf>
    <xf numFmtId="0" fontId="1" fillId="4" borderId="0" xfId="0" applyFont="1" applyFill="1" applyBorder="1" applyAlignment="1">
      <alignment horizontal="left"/>
    </xf>
    <xf numFmtId="190" fontId="6" fillId="5" borderId="7" xfId="0" applyNumberFormat="1" applyFont="1" applyFill="1" applyBorder="1" applyAlignment="1" applyProtection="1">
      <alignment horizontal="center" vertical="center"/>
      <protection/>
    </xf>
    <xf numFmtId="0" fontId="6" fillId="5" borderId="7" xfId="0" applyFont="1" applyFill="1" applyBorder="1" applyAlignment="1" applyProtection="1">
      <alignment horizontal="center" vertical="center"/>
      <protection/>
    </xf>
    <xf numFmtId="181" fontId="6" fillId="5" borderId="7"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1" fillId="2" borderId="5" xfId="0" applyFont="1" applyFill="1" applyBorder="1" applyAlignment="1" applyProtection="1">
      <alignment horizontal="center" vertical="center" wrapText="1"/>
      <protection/>
    </xf>
    <xf numFmtId="0" fontId="1" fillId="2" borderId="3" xfId="0" applyFont="1" applyFill="1" applyBorder="1" applyAlignment="1" applyProtection="1">
      <alignment horizontal="center" vertical="center" wrapText="1"/>
      <protection/>
    </xf>
    <xf numFmtId="0" fontId="1" fillId="2" borderId="9" xfId="0" applyFont="1" applyFill="1" applyBorder="1" applyAlignment="1" applyProtection="1">
      <alignment horizontal="center" vertical="center" wrapText="1"/>
      <protection/>
    </xf>
    <xf numFmtId="43" fontId="0" fillId="0" borderId="11" xfId="15" applyFont="1" applyFill="1" applyBorder="1" applyAlignment="1" applyProtection="1">
      <alignment/>
      <protection/>
    </xf>
    <xf numFmtId="43" fontId="0" fillId="0" borderId="0" xfId="15" applyFont="1" applyFill="1" applyBorder="1" applyAlignment="1" applyProtection="1">
      <alignment/>
      <protection/>
    </xf>
    <xf numFmtId="3" fontId="0" fillId="0" borderId="11" xfId="15" applyNumberFormat="1" applyFont="1" applyFill="1" applyBorder="1" applyAlignment="1" applyProtection="1">
      <alignment/>
      <protection/>
    </xf>
    <xf numFmtId="180" fontId="0" fillId="0" borderId="11" xfId="15" applyNumberFormat="1" applyFont="1" applyFill="1" applyBorder="1" applyAlignment="1" applyProtection="1">
      <alignment/>
      <protection/>
    </xf>
    <xf numFmtId="43" fontId="0" fillId="4" borderId="0" xfId="15" applyFont="1" applyFill="1" applyBorder="1" applyAlignment="1" applyProtection="1">
      <alignment horizontal="right" vertical="center"/>
      <protection/>
    </xf>
    <xf numFmtId="0" fontId="0" fillId="4" borderId="16" xfId="0" applyFont="1" applyFill="1" applyBorder="1" applyAlignment="1" applyProtection="1">
      <alignment horizontal="center" vertical="center"/>
      <protection/>
    </xf>
    <xf numFmtId="0" fontId="6" fillId="2" borderId="22" xfId="0" applyFont="1" applyFill="1" applyBorder="1" applyAlignment="1" applyProtection="1">
      <alignment/>
      <protection/>
    </xf>
    <xf numFmtId="0" fontId="6" fillId="2" borderId="23" xfId="0" applyFont="1" applyFill="1" applyBorder="1" applyAlignment="1" applyProtection="1">
      <alignment/>
      <protection/>
    </xf>
    <xf numFmtId="43" fontId="6" fillId="5" borderId="24" xfId="15" applyFont="1" applyFill="1" applyBorder="1" applyAlignment="1" applyProtection="1">
      <alignment horizontal="center" vertical="center"/>
      <protection/>
    </xf>
    <xf numFmtId="43" fontId="6" fillId="5" borderId="14" xfId="15" applyFont="1" applyFill="1" applyBorder="1" applyAlignment="1" applyProtection="1">
      <alignment horizontal="center" vertical="center"/>
      <protection/>
    </xf>
    <xf numFmtId="43" fontId="6" fillId="5" borderId="15" xfId="15" applyFont="1" applyFill="1" applyBorder="1" applyAlignment="1" applyProtection="1">
      <alignment horizontal="center" vertical="center"/>
      <protection/>
    </xf>
    <xf numFmtId="43" fontId="6" fillId="5" borderId="13" xfId="15" applyFont="1" applyFill="1" applyBorder="1" applyAlignment="1" applyProtection="1">
      <alignment horizontal="center" vertical="center"/>
      <protection/>
    </xf>
    <xf numFmtId="43" fontId="6" fillId="5" borderId="7" xfId="15" applyFont="1" applyFill="1" applyBorder="1" applyAlignment="1" applyProtection="1">
      <alignment horizontal="center" vertical="center"/>
      <protection/>
    </xf>
    <xf numFmtId="4" fontId="0" fillId="5" borderId="3" xfId="0" applyNumberFormat="1" applyFont="1" applyFill="1" applyBorder="1" applyAlignment="1">
      <alignment horizontal="center" vertical="center"/>
    </xf>
    <xf numFmtId="4" fontId="0" fillId="5" borderId="9" xfId="0" applyNumberFormat="1" applyFont="1" applyFill="1" applyBorder="1" applyAlignment="1">
      <alignment horizontal="center" vertical="center"/>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43" fontId="2" fillId="5" borderId="24" xfId="15" applyFont="1" applyFill="1" applyBorder="1" applyAlignment="1" applyProtection="1">
      <alignment horizontal="right" vertical="center"/>
      <protection/>
    </xf>
    <xf numFmtId="43" fontId="2" fillId="5" borderId="14" xfId="15" applyFont="1" applyFill="1" applyBorder="1" applyAlignment="1" applyProtection="1">
      <alignment horizontal="right" vertical="center"/>
      <protection/>
    </xf>
    <xf numFmtId="43" fontId="2" fillId="5" borderId="15" xfId="15" applyFont="1" applyFill="1" applyBorder="1" applyAlignment="1" applyProtection="1">
      <alignment horizontal="right" vertical="center"/>
      <protection/>
    </xf>
    <xf numFmtId="43" fontId="2" fillId="0" borderId="25" xfId="15" applyFont="1" applyFill="1" applyBorder="1" applyAlignment="1" applyProtection="1">
      <alignment vertical="center"/>
      <protection locked="0"/>
    </xf>
    <xf numFmtId="43" fontId="2" fillId="0" borderId="26" xfId="15" applyFont="1" applyFill="1" applyBorder="1" applyAlignment="1" applyProtection="1">
      <alignment vertical="center"/>
      <protection locked="0"/>
    </xf>
    <xf numFmtId="43" fontId="2" fillId="5" borderId="25" xfId="15" applyFont="1" applyFill="1" applyBorder="1" applyAlignment="1" applyProtection="1">
      <alignment vertical="center"/>
      <protection/>
    </xf>
    <xf numFmtId="0" fontId="0" fillId="0" borderId="25"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43" fontId="2" fillId="5" borderId="26" xfId="15" applyFont="1" applyFill="1" applyBorder="1" applyAlignment="1" applyProtection="1">
      <alignment vertical="center"/>
      <protection/>
    </xf>
    <xf numFmtId="0" fontId="0" fillId="0" borderId="26"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43" fontId="2" fillId="0" borderId="25" xfId="15" applyFont="1" applyFill="1" applyBorder="1" applyAlignment="1" applyProtection="1">
      <alignment horizontal="center" vertical="center"/>
      <protection locked="0"/>
    </xf>
    <xf numFmtId="43" fontId="2" fillId="0" borderId="26" xfId="15" applyFont="1" applyFill="1" applyBorder="1" applyAlignment="1" applyProtection="1">
      <alignment horizontal="center" vertical="center"/>
      <protection locked="0"/>
    </xf>
    <xf numFmtId="180" fontId="2" fillId="5" borderId="25" xfId="15" applyNumberFormat="1" applyFont="1" applyFill="1" applyBorder="1" applyAlignment="1" applyProtection="1">
      <alignment vertical="center"/>
      <protection/>
    </xf>
    <xf numFmtId="0" fontId="2" fillId="0" borderId="27" xfId="0" applyFont="1" applyFill="1" applyBorder="1" applyAlignment="1" applyProtection="1">
      <alignment horizontal="center" vertical="center"/>
      <protection locked="0"/>
    </xf>
    <xf numFmtId="180" fontId="2" fillId="5" borderId="26" xfId="15" applyNumberFormat="1" applyFont="1" applyFill="1" applyBorder="1" applyAlignment="1" applyProtection="1">
      <alignment vertical="center"/>
      <protection/>
    </xf>
    <xf numFmtId="0" fontId="2" fillId="0" borderId="28" xfId="0" applyFont="1" applyFill="1" applyBorder="1" applyAlignment="1" applyProtection="1">
      <alignment horizontal="center" vertical="center"/>
      <protection locked="0"/>
    </xf>
    <xf numFmtId="43" fontId="2" fillId="5" borderId="25" xfId="15" applyFont="1" applyFill="1" applyBorder="1" applyAlignment="1" applyProtection="1">
      <alignment horizontal="right" vertical="center"/>
      <protection/>
    </xf>
    <xf numFmtId="43" fontId="2" fillId="5" borderId="27" xfId="15" applyFont="1" applyFill="1" applyBorder="1" applyAlignment="1" applyProtection="1">
      <alignment horizontal="right" vertical="center"/>
      <protection/>
    </xf>
    <xf numFmtId="43" fontId="2" fillId="5" borderId="27" xfId="15" applyFont="1" applyFill="1" applyBorder="1" applyAlignment="1" applyProtection="1">
      <alignment vertical="center"/>
      <protection/>
    </xf>
    <xf numFmtId="43" fontId="2" fillId="5" borderId="28" xfId="15" applyFont="1" applyFill="1" applyBorder="1" applyAlignment="1" applyProtection="1">
      <alignment vertical="center"/>
      <protection/>
    </xf>
    <xf numFmtId="0" fontId="7" fillId="0" borderId="0" xfId="0" applyFont="1" applyFill="1" applyBorder="1" applyAlignment="1" applyProtection="1">
      <alignment horizontal="center"/>
      <protection/>
    </xf>
    <xf numFmtId="0" fontId="18" fillId="0" borderId="0" xfId="0" applyFont="1" applyFill="1" applyAlignment="1" applyProtection="1">
      <alignment/>
      <protection/>
    </xf>
    <xf numFmtId="0" fontId="18" fillId="0" borderId="0" xfId="0" applyFont="1" applyFill="1" applyAlignment="1" applyProtection="1">
      <alignment vertical="center"/>
      <protection/>
    </xf>
    <xf numFmtId="0" fontId="18" fillId="0" borderId="0" xfId="0" applyFont="1" applyFill="1" applyBorder="1" applyAlignment="1" applyProtection="1">
      <alignment vertical="center"/>
      <protection/>
    </xf>
    <xf numFmtId="0" fontId="14" fillId="6" borderId="17" xfId="0" applyFont="1" applyFill="1" applyBorder="1" applyAlignment="1" applyProtection="1">
      <alignment horizontal="center" vertical="center" wrapText="1"/>
      <protection/>
    </xf>
    <xf numFmtId="0" fontId="8" fillId="6" borderId="12"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43" fontId="2" fillId="0" borderId="0" xfId="15"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8" fillId="4" borderId="0" xfId="0" applyFont="1" applyFill="1" applyBorder="1" applyAlignment="1" applyProtection="1">
      <alignment vertical="center"/>
      <protection/>
    </xf>
    <xf numFmtId="0" fontId="18" fillId="4" borderId="11" xfId="0" applyFont="1" applyFill="1" applyBorder="1" applyAlignment="1" applyProtection="1">
      <alignment vertical="center" wrapText="1"/>
      <protection/>
    </xf>
    <xf numFmtId="43" fontId="2" fillId="4" borderId="0" xfId="15" applyFont="1" applyFill="1" applyBorder="1" applyAlignment="1" applyProtection="1">
      <alignment horizontal="center" vertical="center"/>
      <protection/>
    </xf>
    <xf numFmtId="0" fontId="0" fillId="4" borderId="0" xfId="0" applyFont="1" applyFill="1" applyBorder="1" applyAlignment="1" applyProtection="1">
      <alignment horizontal="center" vertical="center"/>
      <protection/>
    </xf>
    <xf numFmtId="0" fontId="0" fillId="4" borderId="0" xfId="0" applyFont="1" applyFill="1" applyBorder="1" applyAlignment="1" applyProtection="1">
      <alignment vertical="center"/>
      <protection/>
    </xf>
    <xf numFmtId="0" fontId="18" fillId="4" borderId="0" xfId="0" applyFont="1" applyFill="1" applyBorder="1" applyAlignment="1" applyProtection="1">
      <alignment/>
      <protection/>
    </xf>
    <xf numFmtId="0" fontId="1" fillId="4" borderId="12" xfId="0" applyFont="1" applyFill="1" applyBorder="1" applyAlignment="1" applyProtection="1">
      <alignment horizontal="center" vertical="center" wrapText="1"/>
      <protection/>
    </xf>
    <xf numFmtId="0" fontId="0" fillId="4" borderId="0" xfId="0" applyFont="1" applyFill="1" applyBorder="1" applyAlignment="1" applyProtection="1">
      <alignment horizontal="center"/>
      <protection/>
    </xf>
    <xf numFmtId="0" fontId="0" fillId="4" borderId="0" xfId="0" applyFont="1" applyFill="1" applyBorder="1" applyAlignment="1" applyProtection="1">
      <alignment/>
      <protection/>
    </xf>
    <xf numFmtId="0" fontId="18" fillId="0" borderId="0" xfId="0" applyFont="1" applyFill="1" applyBorder="1" applyAlignment="1" applyProtection="1">
      <alignment/>
      <protection/>
    </xf>
    <xf numFmtId="0" fontId="18" fillId="4" borderId="0" xfId="0" applyFont="1" applyFill="1" applyBorder="1" applyAlignment="1" applyProtection="1">
      <alignment vertical="center" wrapText="1"/>
      <protection/>
    </xf>
    <xf numFmtId="0" fontId="6" fillId="2" borderId="29" xfId="0" applyFont="1" applyFill="1" applyBorder="1" applyAlignment="1" applyProtection="1">
      <alignment/>
      <protection/>
    </xf>
    <xf numFmtId="0" fontId="6" fillId="2" borderId="30" xfId="0" applyFont="1" applyFill="1" applyBorder="1" applyAlignment="1" applyProtection="1">
      <alignment/>
      <protection/>
    </xf>
    <xf numFmtId="0" fontId="2" fillId="7" borderId="31" xfId="0" applyFont="1" applyFill="1" applyBorder="1" applyAlignment="1" applyProtection="1">
      <alignment/>
      <protection/>
    </xf>
    <xf numFmtId="181" fontId="2" fillId="7" borderId="32" xfId="0" applyNumberFormat="1" applyFont="1" applyFill="1" applyBorder="1" applyAlignment="1" applyProtection="1">
      <alignment/>
      <protection/>
    </xf>
    <xf numFmtId="0" fontId="18" fillId="0" borderId="11" xfId="0" applyFont="1" applyFill="1" applyBorder="1" applyAlignment="1" applyProtection="1">
      <alignment vertical="center" wrapText="1"/>
      <protection/>
    </xf>
    <xf numFmtId="0" fontId="1" fillId="0" borderId="12" xfId="0" applyFont="1" applyFill="1" applyBorder="1" applyAlignment="1" applyProtection="1">
      <alignment horizontal="center" vertical="center" wrapText="1"/>
      <protection/>
    </xf>
    <xf numFmtId="0" fontId="1" fillId="0" borderId="12" xfId="0" applyFont="1" applyFill="1" applyBorder="1" applyAlignment="1" applyProtection="1">
      <alignment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2" fillId="3" borderId="8" xfId="0" applyFont="1" applyFill="1" applyBorder="1" applyAlignment="1" applyProtection="1">
      <alignment horizontal="centerContinuous" vertical="center"/>
      <protection/>
    </xf>
    <xf numFmtId="0" fontId="2" fillId="3" borderId="8" xfId="0" applyFont="1" applyFill="1" applyBorder="1" applyAlignment="1" applyProtection="1">
      <alignment horizontal="centerContinuous"/>
      <protection/>
    </xf>
    <xf numFmtId="0" fontId="6" fillId="0" borderId="0"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1" fillId="2" borderId="33" xfId="0" applyFont="1" applyFill="1" applyBorder="1" applyAlignment="1" applyProtection="1">
      <alignment horizontal="center" vertical="center" wrapText="1"/>
      <protection/>
    </xf>
    <xf numFmtId="43" fontId="2" fillId="5" borderId="25" xfId="15" applyFont="1" applyFill="1" applyBorder="1" applyAlignment="1" applyProtection="1">
      <alignment horizontal="center" vertical="center"/>
      <protection locked="0"/>
    </xf>
    <xf numFmtId="43" fontId="2" fillId="5" borderId="26" xfId="15"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xf>
    <xf numFmtId="43" fontId="0" fillId="5" borderId="7" xfId="15" applyFont="1" applyFill="1" applyBorder="1" applyAlignment="1" applyProtection="1">
      <alignment horizontal="right" vertical="center"/>
      <protection/>
    </xf>
    <xf numFmtId="0" fontId="2" fillId="0" borderId="31" xfId="0" applyFont="1" applyFill="1" applyBorder="1" applyAlignment="1" applyProtection="1">
      <alignment/>
      <protection locked="0"/>
    </xf>
    <xf numFmtId="181" fontId="2" fillId="0" borderId="32" xfId="0" applyNumberFormat="1" applyFont="1" applyBorder="1" applyAlignment="1" applyProtection="1">
      <alignment/>
      <protection locked="0"/>
    </xf>
    <xf numFmtId="181" fontId="2" fillId="0" borderId="32" xfId="0" applyNumberFormat="1" applyFont="1" applyFill="1" applyBorder="1" applyAlignment="1" applyProtection="1">
      <alignment/>
      <protection locked="0"/>
    </xf>
    <xf numFmtId="0" fontId="2" fillId="0" borderId="34" xfId="0" applyFont="1" applyFill="1" applyBorder="1" applyAlignment="1" applyProtection="1">
      <alignment/>
      <protection locked="0"/>
    </xf>
    <xf numFmtId="181" fontId="2" fillId="0" borderId="35" xfId="0" applyNumberFormat="1" applyFont="1" applyBorder="1" applyAlignment="1" applyProtection="1">
      <alignment/>
      <protection locked="0"/>
    </xf>
    <xf numFmtId="0" fontId="19" fillId="0" borderId="0" xfId="0" applyFont="1" applyFill="1" applyAlignment="1" applyProtection="1">
      <alignment/>
      <protection/>
    </xf>
    <xf numFmtId="0" fontId="19" fillId="0" borderId="0" xfId="0" applyFont="1" applyFill="1" applyBorder="1" applyAlignment="1" applyProtection="1">
      <alignment/>
      <protection/>
    </xf>
    <xf numFmtId="0" fontId="2" fillId="5" borderId="11" xfId="15" applyNumberFormat="1" applyFont="1" applyFill="1" applyBorder="1" applyAlignment="1" applyProtection="1">
      <alignment horizontal="right" vertical="center"/>
      <protection/>
    </xf>
    <xf numFmtId="0" fontId="0" fillId="0" borderId="11" xfId="0" applyFont="1" applyFill="1" applyBorder="1" applyAlignment="1" applyProtection="1">
      <alignment/>
      <protection/>
    </xf>
    <xf numFmtId="0" fontId="2" fillId="7" borderId="36" xfId="0" applyFont="1" applyFill="1" applyBorder="1" applyAlignment="1" applyProtection="1">
      <alignment/>
      <protection/>
    </xf>
    <xf numFmtId="0" fontId="2" fillId="7" borderId="37" xfId="0" applyFont="1" applyFill="1" applyBorder="1" applyAlignment="1" applyProtection="1">
      <alignment/>
      <protection/>
    </xf>
    <xf numFmtId="0" fontId="2" fillId="0" borderId="31" xfId="0" applyFont="1" applyBorder="1" applyAlignment="1" applyProtection="1">
      <alignment/>
      <protection locked="0"/>
    </xf>
    <xf numFmtId="0" fontId="2" fillId="0" borderId="34" xfId="0" applyFont="1" applyBorder="1" applyAlignment="1" applyProtection="1">
      <alignment/>
      <protection locked="0"/>
    </xf>
    <xf numFmtId="43" fontId="2" fillId="0" borderId="38" xfId="15" applyFont="1" applyFill="1" applyBorder="1" applyAlignment="1" applyProtection="1">
      <alignment vertical="center"/>
      <protection locked="0"/>
    </xf>
    <xf numFmtId="43" fontId="2" fillId="5" borderId="39" xfId="15" applyFont="1" applyFill="1" applyBorder="1" applyAlignment="1" applyProtection="1">
      <alignment vertical="center"/>
      <protection/>
    </xf>
    <xf numFmtId="43" fontId="2" fillId="0" borderId="39" xfId="15" applyFont="1" applyFill="1" applyBorder="1" applyAlignment="1" applyProtection="1">
      <alignment vertical="center"/>
      <protection locked="0"/>
    </xf>
    <xf numFmtId="0" fontId="0" fillId="0" borderId="16" xfId="0" applyFont="1" applyFill="1" applyBorder="1" applyAlignment="1" applyProtection="1">
      <alignment horizontal="center"/>
      <protection/>
    </xf>
    <xf numFmtId="0" fontId="0" fillId="0" borderId="17" xfId="0" applyFont="1" applyFill="1" applyBorder="1" applyAlignment="1" applyProtection="1">
      <alignment vertical="center" wrapText="1"/>
      <protection locked="0"/>
    </xf>
    <xf numFmtId="43" fontId="2" fillId="0" borderId="40" xfId="15" applyFont="1" applyFill="1" applyBorder="1" applyAlignment="1" applyProtection="1">
      <alignment vertical="center"/>
      <protection locked="0"/>
    </xf>
    <xf numFmtId="43" fontId="2" fillId="0" borderId="40" xfId="15" applyFont="1" applyFill="1" applyBorder="1" applyAlignment="1" applyProtection="1">
      <alignment horizontal="center" vertical="center"/>
      <protection locked="0"/>
    </xf>
    <xf numFmtId="43" fontId="2" fillId="5" borderId="40" xfId="15" applyFont="1" applyFill="1" applyBorder="1" applyAlignment="1" applyProtection="1">
      <alignment horizontal="center" vertical="center"/>
      <protection locked="0"/>
    </xf>
    <xf numFmtId="180" fontId="2" fillId="5" borderId="40" xfId="15" applyNumberFormat="1" applyFont="1" applyFill="1" applyBorder="1" applyAlignment="1" applyProtection="1">
      <alignment vertical="center"/>
      <protection/>
    </xf>
    <xf numFmtId="43" fontId="2" fillId="5" borderId="40" xfId="15" applyFont="1" applyFill="1" applyBorder="1" applyAlignment="1" applyProtection="1">
      <alignment vertical="center"/>
      <protection/>
    </xf>
    <xf numFmtId="0" fontId="2" fillId="0" borderId="41" xfId="0" applyFont="1" applyFill="1" applyBorder="1" applyAlignment="1" applyProtection="1">
      <alignment horizontal="center" vertical="center"/>
      <protection locked="0"/>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4" xfId="0" applyFont="1" applyFill="1" applyBorder="1" applyAlignment="1" applyProtection="1">
      <alignment/>
      <protection/>
    </xf>
    <xf numFmtId="0" fontId="2" fillId="0" borderId="0" xfId="0" applyFont="1" applyAlignment="1">
      <alignment/>
    </xf>
    <xf numFmtId="0" fontId="2" fillId="0" borderId="43" xfId="0" applyFont="1" applyFill="1" applyBorder="1" applyAlignment="1">
      <alignment/>
    </xf>
    <xf numFmtId="0" fontId="2" fillId="0" borderId="44" xfId="0" applyFont="1" applyFill="1" applyBorder="1" applyAlignment="1">
      <alignment/>
    </xf>
    <xf numFmtId="43" fontId="15" fillId="8" borderId="45" xfId="15" applyFont="1" applyFill="1" applyBorder="1" applyAlignment="1" applyProtection="1">
      <alignment horizontal="center" vertical="center"/>
      <protection/>
    </xf>
    <xf numFmtId="43" fontId="15" fillId="8" borderId="11" xfId="15" applyFont="1" applyFill="1" applyBorder="1" applyAlignment="1" applyProtection="1">
      <alignment horizontal="center" vertical="center"/>
      <protection/>
    </xf>
    <xf numFmtId="43" fontId="15" fillId="8" borderId="46" xfId="15" applyFont="1" applyFill="1" applyBorder="1" applyAlignment="1" applyProtection="1">
      <alignment horizontal="center" vertical="center"/>
      <protection/>
    </xf>
    <xf numFmtId="0" fontId="6" fillId="2" borderId="7" xfId="0" applyFont="1" applyFill="1" applyBorder="1" applyAlignment="1" applyProtection="1">
      <alignment horizontal="left" vertical="center"/>
      <protection/>
    </xf>
    <xf numFmtId="0" fontId="6" fillId="0" borderId="2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wrapText="1"/>
      <protection/>
    </xf>
    <xf numFmtId="0" fontId="6" fillId="2" borderId="1" xfId="0" applyFont="1" applyFill="1" applyBorder="1" applyAlignment="1" applyProtection="1">
      <alignment horizontal="center" vertical="center" wrapText="1"/>
      <protection/>
    </xf>
    <xf numFmtId="0" fontId="6" fillId="2" borderId="48"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protection/>
    </xf>
    <xf numFmtId="0" fontId="6" fillId="2" borderId="49" xfId="0" applyFont="1" applyFill="1" applyBorder="1" applyAlignment="1" applyProtection="1">
      <alignment horizontal="center" vertical="center" wrapText="1"/>
      <protection/>
    </xf>
    <xf numFmtId="0" fontId="6" fillId="2" borderId="50" xfId="0" applyFont="1" applyFill="1" applyBorder="1" applyAlignment="1" applyProtection="1">
      <alignment horizontal="center" vertical="center" wrapText="1"/>
      <protection/>
    </xf>
    <xf numFmtId="0" fontId="6" fillId="2" borderId="41" xfId="0" applyFont="1" applyFill="1" applyBorder="1" applyAlignment="1" applyProtection="1">
      <alignment horizontal="center" vertical="center" wrapText="1"/>
      <protection/>
    </xf>
    <xf numFmtId="0" fontId="6" fillId="2" borderId="27" xfId="0" applyFont="1" applyFill="1" applyBorder="1" applyAlignment="1" applyProtection="1">
      <alignment horizontal="center" vertical="center" wrapText="1"/>
      <protection/>
    </xf>
    <xf numFmtId="0" fontId="6" fillId="2" borderId="51" xfId="0" applyFont="1" applyFill="1" applyBorder="1" applyAlignment="1" applyProtection="1">
      <alignment horizontal="center" vertical="center" wrapText="1"/>
      <protection/>
    </xf>
    <xf numFmtId="43" fontId="15" fillId="8" borderId="38" xfId="15" applyFont="1" applyFill="1" applyBorder="1" applyAlignment="1" applyProtection="1">
      <alignment horizontal="center" vertical="center"/>
      <protection/>
    </xf>
    <xf numFmtId="43" fontId="15" fillId="8" borderId="0" xfId="15" applyFont="1" applyFill="1" applyBorder="1" applyAlignment="1" applyProtection="1">
      <alignment horizontal="center" vertical="center"/>
      <protection/>
    </xf>
    <xf numFmtId="43" fontId="15" fillId="8" borderId="52" xfId="15" applyFont="1" applyFill="1" applyBorder="1" applyAlignment="1" applyProtection="1">
      <alignment horizontal="center" vertical="center"/>
      <protection/>
    </xf>
    <xf numFmtId="0" fontId="6" fillId="2" borderId="53" xfId="0" applyFont="1" applyFill="1" applyBorder="1" applyAlignment="1" applyProtection="1">
      <alignment horizontal="center" vertical="center"/>
      <protection/>
    </xf>
    <xf numFmtId="0" fontId="2" fillId="2" borderId="54" xfId="0" applyFont="1" applyFill="1" applyBorder="1" applyAlignment="1" applyProtection="1">
      <alignment vertical="center"/>
      <protection/>
    </xf>
    <xf numFmtId="0" fontId="2" fillId="2" borderId="55" xfId="0" applyFont="1" applyFill="1" applyBorder="1" applyAlignment="1" applyProtection="1">
      <alignment vertical="center"/>
      <protection/>
    </xf>
    <xf numFmtId="0" fontId="0" fillId="5" borderId="24"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0" fontId="0" fillId="5" borderId="15" xfId="0" applyFont="1" applyFill="1" applyBorder="1" applyAlignment="1" applyProtection="1">
      <alignment horizontal="center"/>
      <protection/>
    </xf>
    <xf numFmtId="0" fontId="1" fillId="2" borderId="47"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vertical="center" wrapText="1"/>
      <protection/>
    </xf>
    <xf numFmtId="0" fontId="6" fillId="5" borderId="24" xfId="0" applyFont="1" applyFill="1" applyBorder="1" applyAlignment="1" applyProtection="1">
      <alignment horizontal="center" vertical="center"/>
      <protection locked="0"/>
    </xf>
    <xf numFmtId="0" fontId="6" fillId="5" borderId="14"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wrapText="1"/>
      <protection/>
    </xf>
    <xf numFmtId="0" fontId="1" fillId="2" borderId="50" xfId="0" applyFont="1" applyFill="1" applyBorder="1" applyAlignment="1" applyProtection="1">
      <alignment horizontal="center" vertical="center" wrapText="1"/>
      <protection/>
    </xf>
    <xf numFmtId="0" fontId="1" fillId="2" borderId="40" xfId="0" applyFont="1" applyFill="1" applyBorder="1" applyAlignment="1" applyProtection="1">
      <alignment horizontal="center" vertical="center" wrapText="1"/>
      <protection/>
    </xf>
    <xf numFmtId="0" fontId="1" fillId="2" borderId="25" xfId="0" applyFont="1" applyFill="1" applyBorder="1" applyAlignment="1" applyProtection="1">
      <alignment horizontal="center" vertical="center" wrapText="1"/>
      <protection/>
    </xf>
    <xf numFmtId="43" fontId="7" fillId="8" borderId="26" xfId="15" applyFont="1" applyFill="1" applyBorder="1" applyAlignment="1" applyProtection="1">
      <alignment horizontal="center" vertical="center"/>
      <protection locked="0"/>
    </xf>
    <xf numFmtId="43" fontId="7" fillId="8" borderId="25" xfId="15"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xf>
    <xf numFmtId="0" fontId="1" fillId="2" borderId="12" xfId="0" applyFont="1" applyFill="1" applyBorder="1" applyAlignment="1" applyProtection="1">
      <alignment horizontal="center" vertical="center"/>
      <protection/>
    </xf>
    <xf numFmtId="0" fontId="1" fillId="2" borderId="56" xfId="0" applyFont="1" applyFill="1" applyBorder="1" applyAlignment="1" applyProtection="1">
      <alignment horizontal="center" vertical="center"/>
      <protection/>
    </xf>
    <xf numFmtId="0" fontId="1" fillId="2" borderId="57" xfId="0" applyFont="1" applyFill="1" applyBorder="1" applyAlignment="1" applyProtection="1">
      <alignment horizontal="center" vertical="center" wrapText="1"/>
      <protection/>
    </xf>
    <xf numFmtId="43" fontId="7" fillId="8" borderId="40" xfId="15"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wrapText="1"/>
      <protection/>
    </xf>
    <xf numFmtId="0" fontId="1" fillId="2" borderId="4" xfId="0" applyFont="1" applyFill="1" applyBorder="1" applyAlignment="1" applyProtection="1">
      <alignment horizontal="center" vertical="center" wrapText="1"/>
      <protection/>
    </xf>
    <xf numFmtId="0" fontId="1" fillId="2" borderId="41" xfId="0" applyFont="1" applyFill="1" applyBorder="1" applyAlignment="1" applyProtection="1">
      <alignment horizontal="center" vertical="center" wrapText="1"/>
      <protection/>
    </xf>
    <xf numFmtId="0" fontId="1" fillId="2" borderId="27" xfId="0" applyFont="1" applyFill="1" applyBorder="1" applyAlignment="1" applyProtection="1">
      <alignment horizontal="center" vertical="center" wrapText="1"/>
      <protection/>
    </xf>
    <xf numFmtId="0" fontId="1" fillId="2" borderId="51" xfId="0" applyFont="1" applyFill="1" applyBorder="1" applyAlignment="1" applyProtection="1">
      <alignment horizontal="center" vertical="center" wrapText="1"/>
      <protection/>
    </xf>
    <xf numFmtId="43" fontId="7" fillId="8" borderId="3" xfId="15" applyFont="1" applyFill="1" applyBorder="1" applyAlignment="1" applyProtection="1">
      <alignment horizontal="center" vertical="center"/>
      <protection/>
    </xf>
    <xf numFmtId="0" fontId="6" fillId="5" borderId="24" xfId="0" applyFont="1" applyFill="1" applyBorder="1" applyAlignment="1" applyProtection="1">
      <alignment horizontal="center" vertical="center"/>
      <protection/>
    </xf>
    <xf numFmtId="0" fontId="6" fillId="5" borderId="14" xfId="0" applyFont="1" applyFill="1" applyBorder="1" applyAlignment="1" applyProtection="1">
      <alignment horizontal="center" vertical="center"/>
      <protection/>
    </xf>
    <xf numFmtId="0" fontId="6" fillId="5" borderId="15" xfId="0" applyFont="1" applyFill="1" applyBorder="1" applyAlignment="1" applyProtection="1">
      <alignment horizontal="center" vertical="center"/>
      <protection/>
    </xf>
    <xf numFmtId="0" fontId="6" fillId="2" borderId="54" xfId="0" applyFont="1" applyFill="1" applyBorder="1" applyAlignment="1" applyProtection="1">
      <alignment vertical="center"/>
      <protection/>
    </xf>
    <xf numFmtId="0" fontId="6" fillId="2" borderId="55" xfId="0" applyFont="1" applyFill="1" applyBorder="1" applyAlignment="1" applyProtection="1">
      <alignment vertical="center"/>
      <protection/>
    </xf>
    <xf numFmtId="0" fontId="6" fillId="2" borderId="58" xfId="0" applyFont="1" applyFill="1" applyBorder="1" applyAlignment="1" applyProtection="1">
      <alignment horizontal="center" vertical="center" wrapText="1"/>
      <protection/>
    </xf>
    <xf numFmtId="0" fontId="6" fillId="2" borderId="2" xfId="0" applyFont="1" applyFill="1" applyBorder="1" applyAlignment="1" applyProtection="1">
      <alignment horizontal="center" vertical="center" wrapText="1"/>
      <protection/>
    </xf>
    <xf numFmtId="0" fontId="11" fillId="2" borderId="17" xfId="0" applyFont="1" applyFill="1" applyBorder="1" applyAlignment="1" applyProtection="1">
      <alignment horizontal="center" vertical="center"/>
      <protection/>
    </xf>
    <xf numFmtId="0" fontId="11" fillId="2" borderId="20" xfId="0" applyFont="1" applyFill="1" applyBorder="1" applyAlignment="1" applyProtection="1">
      <alignment horizontal="center" vertical="center"/>
      <protection/>
    </xf>
    <xf numFmtId="0" fontId="11" fillId="2" borderId="59" xfId="0" applyFont="1" applyFill="1" applyBorder="1" applyAlignment="1" applyProtection="1">
      <alignment horizontal="center" vertical="center"/>
      <protection/>
    </xf>
    <xf numFmtId="0" fontId="1" fillId="5" borderId="60" xfId="0" applyFont="1" applyFill="1" applyBorder="1" applyAlignment="1">
      <alignment horizontal="center"/>
    </xf>
    <xf numFmtId="0" fontId="1" fillId="5" borderId="61" xfId="0" applyFont="1" applyFill="1" applyBorder="1" applyAlignment="1">
      <alignment horizontal="center"/>
    </xf>
    <xf numFmtId="10" fontId="3" fillId="9" borderId="24" xfId="21" applyNumberFormat="1" applyFont="1" applyFill="1" applyBorder="1" applyAlignment="1" applyProtection="1">
      <alignment horizontal="center" vertical="center" wrapText="1"/>
      <protection/>
    </xf>
    <xf numFmtId="10" fontId="3" fillId="9" borderId="14" xfId="21" applyNumberFormat="1" applyFont="1" applyFill="1" applyBorder="1" applyAlignment="1" applyProtection="1">
      <alignment horizontal="center" vertical="center" wrapText="1"/>
      <protection/>
    </xf>
    <xf numFmtId="10" fontId="3" fillId="9" borderId="15" xfId="21" applyNumberFormat="1" applyFont="1" applyFill="1" applyBorder="1" applyAlignment="1" applyProtection="1">
      <alignment horizontal="center" vertical="center" wrapText="1"/>
      <protection/>
    </xf>
    <xf numFmtId="0" fontId="8" fillId="6" borderId="48" xfId="0" applyFont="1" applyFill="1" applyBorder="1" applyAlignment="1">
      <alignment horizontal="center" vertical="center"/>
    </xf>
    <xf numFmtId="0" fontId="8" fillId="6" borderId="47" xfId="0" applyFont="1" applyFill="1" applyBorder="1" applyAlignment="1">
      <alignment horizontal="center" vertical="center"/>
    </xf>
    <xf numFmtId="0" fontId="8" fillId="6" borderId="58"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666699"/>
        </patternFill>
      </fill>
      <border/>
    </dxf>
    <dxf>
      <font>
        <color rgb="FFCCFFCC"/>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28575</xdr:rowOff>
    </xdr:from>
    <xdr:to>
      <xdr:col>0</xdr:col>
      <xdr:colOff>1714500</xdr:colOff>
      <xdr:row>0</xdr:row>
      <xdr:rowOff>1047750</xdr:rowOff>
    </xdr:to>
    <xdr:pic>
      <xdr:nvPicPr>
        <xdr:cNvPr id="1" name="Picture 102"/>
        <xdr:cNvPicPr preferRelativeResize="1">
          <a:picLocks noChangeAspect="1"/>
        </xdr:cNvPicPr>
      </xdr:nvPicPr>
      <xdr:blipFill>
        <a:blip r:embed="rId1"/>
        <a:stretch>
          <a:fillRect/>
        </a:stretch>
      </xdr:blipFill>
      <xdr:spPr>
        <a:xfrm>
          <a:off x="361950" y="28575"/>
          <a:ext cx="13525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66675</xdr:rowOff>
    </xdr:from>
    <xdr:to>
      <xdr:col>0</xdr:col>
      <xdr:colOff>1800225</xdr:colOff>
      <xdr:row>0</xdr:row>
      <xdr:rowOff>1085850</xdr:rowOff>
    </xdr:to>
    <xdr:pic>
      <xdr:nvPicPr>
        <xdr:cNvPr id="1" name="Picture 31"/>
        <xdr:cNvPicPr preferRelativeResize="1">
          <a:picLocks noChangeAspect="1"/>
        </xdr:cNvPicPr>
      </xdr:nvPicPr>
      <xdr:blipFill>
        <a:blip r:embed="rId1"/>
        <a:stretch>
          <a:fillRect/>
        </a:stretch>
      </xdr:blipFill>
      <xdr:spPr>
        <a:xfrm>
          <a:off x="447675" y="66675"/>
          <a:ext cx="135255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47625</xdr:rowOff>
    </xdr:from>
    <xdr:to>
      <xdr:col>0</xdr:col>
      <xdr:colOff>1847850</xdr:colOff>
      <xdr:row>0</xdr:row>
      <xdr:rowOff>1066800</xdr:rowOff>
    </xdr:to>
    <xdr:pic>
      <xdr:nvPicPr>
        <xdr:cNvPr id="1" name="Picture 16"/>
        <xdr:cNvPicPr preferRelativeResize="1">
          <a:picLocks noChangeAspect="1"/>
        </xdr:cNvPicPr>
      </xdr:nvPicPr>
      <xdr:blipFill>
        <a:blip r:embed="rId1"/>
        <a:stretch>
          <a:fillRect/>
        </a:stretch>
      </xdr:blipFill>
      <xdr:spPr>
        <a:xfrm>
          <a:off x="495300" y="47625"/>
          <a:ext cx="1352550"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57150</xdr:rowOff>
    </xdr:from>
    <xdr:to>
      <xdr:col>0</xdr:col>
      <xdr:colOff>1485900</xdr:colOff>
      <xdr:row>0</xdr:row>
      <xdr:rowOff>1076325</xdr:rowOff>
    </xdr:to>
    <xdr:pic>
      <xdr:nvPicPr>
        <xdr:cNvPr id="1" name="Picture 6"/>
        <xdr:cNvPicPr preferRelativeResize="1">
          <a:picLocks noChangeAspect="1"/>
        </xdr:cNvPicPr>
      </xdr:nvPicPr>
      <xdr:blipFill>
        <a:blip r:embed="rId1"/>
        <a:stretch>
          <a:fillRect/>
        </a:stretch>
      </xdr:blipFill>
      <xdr:spPr>
        <a:xfrm>
          <a:off x="133350" y="57150"/>
          <a:ext cx="135255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lcl\LOCALS~1\Temp\U.Notes\CONTEUDO%20LOCAL%20SERVICO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20Dell\RAL\TRADS\IBP\ibp2004\ibp0407\ibp0407%20ANTONIO\ibp0407%20ANTONIO%20END\Ing3Final%20%20-%20CONTE&#218;DO%20LOCAL%20SUBSISTEMAS%20E%20SISTEMAS%20pa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os"/>
      <sheetName val="Conteudo Local"/>
      <sheetName val="CLs"/>
      <sheetName val="CONTEUDO LOCAL SERVICOS_v4"/>
    </sheetNames>
    <definedNames>
      <definedName name="Voltar"/>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 Equipment List "/>
      <sheetName val="Associated Services"/>
      <sheetName val="Contract Summary"/>
      <sheetName val="Local Content"/>
    </sheetNames>
    <definedNames>
      <definedName name="Salva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8"/>
  <sheetViews>
    <sheetView zoomScale="90" zoomScaleNormal="90" workbookViewId="0" topLeftCell="A1">
      <selection activeCell="A15" sqref="A15"/>
    </sheetView>
  </sheetViews>
  <sheetFormatPr defaultColWidth="9.140625" defaultRowHeight="12.75"/>
  <cols>
    <col min="1" max="1" width="91.57421875" style="0" customWidth="1"/>
    <col min="2" max="2" width="43.00390625" style="0" bestFit="1" customWidth="1"/>
  </cols>
  <sheetData>
    <row r="1" spans="1:2" ht="15.75" thickBot="1">
      <c r="A1" s="180" t="s">
        <v>97</v>
      </c>
      <c r="B1" s="180" t="s">
        <v>98</v>
      </c>
    </row>
    <row r="2" spans="1:2" ht="15">
      <c r="A2" s="185" t="s">
        <v>100</v>
      </c>
      <c r="B2" s="181" t="s">
        <v>112</v>
      </c>
    </row>
    <row r="3" spans="1:2" ht="15">
      <c r="A3" s="186" t="s">
        <v>101</v>
      </c>
      <c r="B3" s="182" t="s">
        <v>113</v>
      </c>
    </row>
    <row r="4" spans="1:2" ht="15">
      <c r="A4" s="186" t="s">
        <v>118</v>
      </c>
      <c r="B4" s="183" t="s">
        <v>114</v>
      </c>
    </row>
    <row r="5" spans="1:2" ht="15">
      <c r="A5" s="186" t="s">
        <v>115</v>
      </c>
      <c r="B5" s="182" t="s">
        <v>111</v>
      </c>
    </row>
    <row r="6" spans="1:2" ht="15">
      <c r="A6" s="186" t="s">
        <v>102</v>
      </c>
      <c r="B6" s="184"/>
    </row>
    <row r="7" spans="1:2" ht="15">
      <c r="A7" s="186" t="s">
        <v>103</v>
      </c>
      <c r="B7" s="184"/>
    </row>
    <row r="8" spans="1:2" ht="15">
      <c r="A8" s="186" t="s">
        <v>104</v>
      </c>
      <c r="B8" s="184"/>
    </row>
    <row r="9" spans="1:2" ht="15">
      <c r="A9" s="186" t="s">
        <v>105</v>
      </c>
      <c r="B9" s="184"/>
    </row>
    <row r="10" spans="1:2" ht="15">
      <c r="A10" s="186" t="s">
        <v>106</v>
      </c>
      <c r="B10" s="184"/>
    </row>
    <row r="11" spans="1:2" ht="15">
      <c r="A11" s="186" t="s">
        <v>107</v>
      </c>
      <c r="B11" s="184"/>
    </row>
    <row r="12" spans="1:2" ht="15">
      <c r="A12" s="186" t="s">
        <v>108</v>
      </c>
      <c r="B12" s="184"/>
    </row>
    <row r="13" spans="1:2" ht="15">
      <c r="A13" s="186" t="s">
        <v>116</v>
      </c>
      <c r="B13" s="184"/>
    </row>
    <row r="14" spans="1:2" ht="15">
      <c r="A14" s="186" t="s">
        <v>109</v>
      </c>
      <c r="B14" s="184"/>
    </row>
    <row r="15" spans="1:2" ht="15">
      <c r="A15" s="186" t="s">
        <v>99</v>
      </c>
      <c r="B15" s="184"/>
    </row>
    <row r="16" spans="1:2" ht="15">
      <c r="A16" s="186" t="s">
        <v>117</v>
      </c>
      <c r="B16" s="184"/>
    </row>
    <row r="17" spans="1:2" ht="15">
      <c r="A17" s="186" t="s">
        <v>110</v>
      </c>
      <c r="B17" s="184"/>
    </row>
    <row r="18" spans="1:2" ht="15">
      <c r="A18" s="186" t="s">
        <v>111</v>
      </c>
      <c r="B18" s="18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pageSetUpPr fitToPage="1"/>
  </sheetPr>
  <dimension ref="A1:AE529"/>
  <sheetViews>
    <sheetView showGridLines="0" showRowColHeaders="0" tabSelected="1" zoomScale="60" zoomScaleNormal="60" zoomScaleSheetLayoutView="75" workbookViewId="0" topLeftCell="A1">
      <selection activeCell="F9" sqref="F9:K9"/>
    </sheetView>
  </sheetViews>
  <sheetFormatPr defaultColWidth="9.140625" defaultRowHeight="12.75"/>
  <cols>
    <col min="1" max="1" width="36.7109375" style="119" customWidth="1"/>
    <col min="2" max="2" width="40.7109375" style="46" customWidth="1"/>
    <col min="3" max="4" width="18.00390625" style="46" customWidth="1"/>
    <col min="5" max="7" width="15.7109375" style="46" customWidth="1"/>
    <col min="8" max="8" width="13.7109375" style="47" customWidth="1"/>
    <col min="9" max="9" width="17.140625" style="46" customWidth="1"/>
    <col min="10" max="10" width="15.7109375" style="46" customWidth="1"/>
    <col min="11" max="12" width="16.8515625" style="46" customWidth="1"/>
    <col min="13" max="13" width="17.7109375" style="46" customWidth="1"/>
    <col min="14" max="14" width="24.8515625" style="47" customWidth="1"/>
    <col min="15" max="15" width="24.8515625" style="46" customWidth="1"/>
    <col min="16" max="16" width="20.7109375" style="46" customWidth="1"/>
    <col min="17" max="28" width="9.140625" style="46" customWidth="1"/>
    <col min="29" max="29" width="10.421875" style="46" bestFit="1" customWidth="1"/>
    <col min="30" max="30" width="25.57421875" style="46" bestFit="1" customWidth="1"/>
    <col min="31" max="16384" width="9.140625" style="46" customWidth="1"/>
  </cols>
  <sheetData>
    <row r="1" spans="1:31" s="28" customFormat="1" ht="90.75" customHeight="1" thickBot="1">
      <c r="A1" s="26" t="s">
        <v>31</v>
      </c>
      <c r="B1" s="26"/>
      <c r="C1" s="26"/>
      <c r="D1" s="27"/>
      <c r="E1" s="27"/>
      <c r="F1" s="27"/>
      <c r="G1" s="27"/>
      <c r="H1" s="147"/>
      <c r="I1" s="148"/>
      <c r="J1" s="148"/>
      <c r="K1" s="148"/>
      <c r="L1" s="148"/>
      <c r="M1" s="148"/>
      <c r="N1" s="148"/>
      <c r="O1" s="148"/>
      <c r="AE1" s="28">
        <v>1</v>
      </c>
    </row>
    <row r="2" spans="1:8" s="31" customFormat="1" ht="11.25" customHeight="1" thickBot="1" thickTop="1">
      <c r="A2" s="118"/>
      <c r="B2" s="29"/>
      <c r="C2" s="29"/>
      <c r="D2" s="30"/>
      <c r="E2" s="30"/>
      <c r="F2" s="30"/>
      <c r="G2" s="30"/>
      <c r="H2" s="33"/>
    </row>
    <row r="3" spans="2:16" ht="22.5" customHeight="1" thickBot="1">
      <c r="B3" s="48" t="s">
        <v>29</v>
      </c>
      <c r="C3" s="191"/>
      <c r="D3" s="192"/>
      <c r="E3" s="192"/>
      <c r="F3" s="192"/>
      <c r="G3" s="193"/>
      <c r="H3" s="76"/>
      <c r="I3" s="76"/>
      <c r="J3" s="76"/>
      <c r="K3" s="76"/>
      <c r="L3" s="49"/>
      <c r="M3" s="190" t="s">
        <v>93</v>
      </c>
      <c r="N3" s="190"/>
      <c r="O3" s="21"/>
      <c r="P3" s="51"/>
    </row>
    <row r="4" spans="2:15" ht="22.5" customHeight="1" thickBot="1">
      <c r="B4" s="53"/>
      <c r="C4" s="53"/>
      <c r="D4" s="53"/>
      <c r="E4" s="49"/>
      <c r="F4" s="49"/>
      <c r="G4" s="49"/>
      <c r="H4" s="54"/>
      <c r="I4" s="49"/>
      <c r="J4" s="49"/>
      <c r="K4" s="49"/>
      <c r="L4" s="49"/>
      <c r="M4" s="49"/>
      <c r="N4" s="54"/>
      <c r="O4" s="49"/>
    </row>
    <row r="5" spans="2:15" ht="22.5" customHeight="1" thickBot="1">
      <c r="B5" s="48" t="s">
        <v>30</v>
      </c>
      <c r="C5" s="191"/>
      <c r="D5" s="192"/>
      <c r="E5" s="192"/>
      <c r="F5" s="192"/>
      <c r="G5" s="193"/>
      <c r="H5" s="76"/>
      <c r="I5" s="76"/>
      <c r="J5" s="76"/>
      <c r="K5" s="76"/>
      <c r="L5" s="49"/>
      <c r="M5" s="190" t="s">
        <v>94</v>
      </c>
      <c r="N5" s="190"/>
      <c r="O5" s="20"/>
    </row>
    <row r="6" spans="2:15" ht="22.5" customHeight="1" thickBot="1">
      <c r="B6" s="53"/>
      <c r="C6" s="53"/>
      <c r="D6" s="53"/>
      <c r="E6" s="49"/>
      <c r="F6" s="49"/>
      <c r="G6" s="49"/>
      <c r="H6" s="54"/>
      <c r="I6" s="49"/>
      <c r="J6" s="49"/>
      <c r="K6" s="49"/>
      <c r="L6" s="49"/>
      <c r="M6" s="49"/>
      <c r="N6" s="54"/>
      <c r="O6" s="49"/>
    </row>
    <row r="7" spans="2:15" ht="22.5" customHeight="1" thickBot="1">
      <c r="B7" s="48" t="s">
        <v>32</v>
      </c>
      <c r="C7" s="191"/>
      <c r="D7" s="192"/>
      <c r="E7" s="192"/>
      <c r="F7" s="192"/>
      <c r="G7" s="193"/>
      <c r="H7" s="76"/>
      <c r="I7" s="76"/>
      <c r="J7" s="76"/>
      <c r="K7" s="76"/>
      <c r="L7" s="49"/>
      <c r="M7" s="190" t="s">
        <v>65</v>
      </c>
      <c r="N7" s="190"/>
      <c r="O7" s="25"/>
    </row>
    <row r="8" spans="2:15" ht="22.5" customHeight="1" thickBot="1">
      <c r="B8" s="53"/>
      <c r="C8" s="53"/>
      <c r="D8" s="53"/>
      <c r="E8" s="49"/>
      <c r="F8" s="49"/>
      <c r="G8" s="49"/>
      <c r="H8" s="54"/>
      <c r="I8" s="49"/>
      <c r="J8" s="49"/>
      <c r="K8" s="49"/>
      <c r="L8" s="49"/>
      <c r="M8" s="49"/>
      <c r="N8" s="54"/>
      <c r="O8" s="56"/>
    </row>
    <row r="9" spans="2:16" ht="30.75" customHeight="1">
      <c r="B9" s="196" t="s">
        <v>33</v>
      </c>
      <c r="C9" s="194" t="s">
        <v>34</v>
      </c>
      <c r="D9" s="194" t="s">
        <v>35</v>
      </c>
      <c r="E9" s="194" t="s">
        <v>36</v>
      </c>
      <c r="F9" s="206" t="s">
        <v>37</v>
      </c>
      <c r="G9" s="207"/>
      <c r="H9" s="207"/>
      <c r="I9" s="207"/>
      <c r="J9" s="207"/>
      <c r="K9" s="208"/>
      <c r="L9" s="194" t="s">
        <v>38</v>
      </c>
      <c r="M9" s="194" t="s">
        <v>39</v>
      </c>
      <c r="N9" s="194" t="s">
        <v>40</v>
      </c>
      <c r="O9" s="194" t="s">
        <v>41</v>
      </c>
      <c r="P9" s="200" t="s">
        <v>91</v>
      </c>
    </row>
    <row r="10" spans="2:16" ht="38.25" customHeight="1">
      <c r="B10" s="197"/>
      <c r="C10" s="195"/>
      <c r="D10" s="195"/>
      <c r="E10" s="195"/>
      <c r="F10" s="195" t="s">
        <v>42</v>
      </c>
      <c r="G10" s="195" t="s">
        <v>43</v>
      </c>
      <c r="H10" s="198" t="s">
        <v>44</v>
      </c>
      <c r="I10" s="195" t="s">
        <v>45</v>
      </c>
      <c r="J10" s="195" t="s">
        <v>46</v>
      </c>
      <c r="K10" s="195" t="s">
        <v>47</v>
      </c>
      <c r="L10" s="195"/>
      <c r="M10" s="195"/>
      <c r="N10" s="195"/>
      <c r="O10" s="195"/>
      <c r="P10" s="201"/>
    </row>
    <row r="11" spans="2:16" ht="38.25" customHeight="1">
      <c r="B11" s="197"/>
      <c r="C11" s="195"/>
      <c r="D11" s="195"/>
      <c r="E11" s="195"/>
      <c r="F11" s="195"/>
      <c r="G11" s="195"/>
      <c r="H11" s="199"/>
      <c r="I11" s="195"/>
      <c r="J11" s="195"/>
      <c r="K11" s="195"/>
      <c r="L11" s="195"/>
      <c r="M11" s="195"/>
      <c r="N11" s="195"/>
      <c r="O11" s="195"/>
      <c r="P11" s="202"/>
    </row>
    <row r="12" spans="2:16" ht="27.75" customHeight="1" thickBot="1">
      <c r="B12" s="17" t="s">
        <v>1</v>
      </c>
      <c r="C12" s="13" t="s">
        <v>2</v>
      </c>
      <c r="D12" s="13" t="s">
        <v>3</v>
      </c>
      <c r="E12" s="13" t="s">
        <v>4</v>
      </c>
      <c r="F12" s="13" t="s">
        <v>5</v>
      </c>
      <c r="G12" s="13" t="s">
        <v>6</v>
      </c>
      <c r="H12" s="13" t="s">
        <v>7</v>
      </c>
      <c r="I12" s="34" t="s">
        <v>8</v>
      </c>
      <c r="J12" s="37" t="s">
        <v>9</v>
      </c>
      <c r="K12" s="34" t="s">
        <v>10</v>
      </c>
      <c r="L12" s="37" t="s">
        <v>11</v>
      </c>
      <c r="M12" s="34" t="s">
        <v>12</v>
      </c>
      <c r="N12" s="34" t="s">
        <v>18</v>
      </c>
      <c r="O12" s="34" t="s">
        <v>20</v>
      </c>
      <c r="P12" s="35" t="s">
        <v>92</v>
      </c>
    </row>
    <row r="13" spans="2:15" ht="13.5" customHeight="1">
      <c r="B13" s="15"/>
      <c r="C13" s="16"/>
      <c r="D13" s="16"/>
      <c r="E13" s="16"/>
      <c r="F13" s="16"/>
      <c r="G13" s="16"/>
      <c r="H13" s="16"/>
      <c r="I13" s="16"/>
      <c r="J13" s="16"/>
      <c r="K13" s="15"/>
      <c r="L13" s="15"/>
      <c r="M13" s="15"/>
      <c r="N13" s="15"/>
      <c r="O13" s="15"/>
    </row>
    <row r="14" spans="2:15" ht="8.25" customHeight="1" thickBot="1">
      <c r="B14" s="15"/>
      <c r="C14" s="16"/>
      <c r="D14" s="16"/>
      <c r="E14" s="16"/>
      <c r="F14" s="16"/>
      <c r="G14" s="16"/>
      <c r="H14" s="16"/>
      <c r="I14" s="16"/>
      <c r="J14" s="16"/>
      <c r="K14" s="15"/>
      <c r="L14" s="15"/>
      <c r="M14" s="15"/>
      <c r="N14" s="15"/>
      <c r="O14" s="15"/>
    </row>
    <row r="15" spans="1:16" ht="49.5" customHeight="1">
      <c r="A15" s="119" t="s">
        <v>23</v>
      </c>
      <c r="B15" s="122" t="s">
        <v>48</v>
      </c>
      <c r="C15" s="58"/>
      <c r="D15" s="59"/>
      <c r="E15" s="59"/>
      <c r="F15" s="59"/>
      <c r="G15" s="59"/>
      <c r="H15" s="123"/>
      <c r="I15" s="59"/>
      <c r="J15" s="59"/>
      <c r="K15" s="59"/>
      <c r="L15" s="59"/>
      <c r="M15" s="59"/>
      <c r="N15" s="59"/>
      <c r="O15" s="60"/>
      <c r="P15" s="60"/>
    </row>
    <row r="16" spans="1:16" s="61" customFormat="1" ht="22.5" customHeight="1">
      <c r="A16" s="120"/>
      <c r="B16" s="95"/>
      <c r="C16" s="100">
        <v>0</v>
      </c>
      <c r="D16" s="100">
        <v>0</v>
      </c>
      <c r="E16" s="203" t="s">
        <v>54</v>
      </c>
      <c r="F16" s="204"/>
      <c r="G16" s="204"/>
      <c r="H16" s="204"/>
      <c r="I16" s="204"/>
      <c r="J16" s="204"/>
      <c r="K16" s="205"/>
      <c r="L16" s="100">
        <v>0</v>
      </c>
      <c r="M16" s="102">
        <f aca="true" t="shared" si="0" ref="M16:M21">IF(D16=0,0,D16-L16)</f>
        <v>0</v>
      </c>
      <c r="N16" s="103"/>
      <c r="O16" s="104"/>
      <c r="P16" s="104"/>
    </row>
    <row r="17" spans="1:16" s="65" customFormat="1" ht="22.5" customHeight="1">
      <c r="A17" s="121"/>
      <c r="B17" s="95"/>
      <c r="C17" s="100">
        <v>0</v>
      </c>
      <c r="D17" s="100">
        <v>0</v>
      </c>
      <c r="E17" s="203" t="s">
        <v>54</v>
      </c>
      <c r="F17" s="204"/>
      <c r="G17" s="204"/>
      <c r="H17" s="204"/>
      <c r="I17" s="204"/>
      <c r="J17" s="204"/>
      <c r="K17" s="205"/>
      <c r="L17" s="100">
        <v>0</v>
      </c>
      <c r="M17" s="102">
        <f t="shared" si="0"/>
        <v>0</v>
      </c>
      <c r="N17" s="103"/>
      <c r="O17" s="104"/>
      <c r="P17" s="104"/>
    </row>
    <row r="18" spans="1:16" s="65" customFormat="1" ht="22.5" customHeight="1">
      <c r="A18" s="121"/>
      <c r="B18" s="95"/>
      <c r="C18" s="100">
        <v>0</v>
      </c>
      <c r="D18" s="100">
        <v>0</v>
      </c>
      <c r="E18" s="203" t="s">
        <v>54</v>
      </c>
      <c r="F18" s="204"/>
      <c r="G18" s="204"/>
      <c r="H18" s="204"/>
      <c r="I18" s="204"/>
      <c r="J18" s="204"/>
      <c r="K18" s="205"/>
      <c r="L18" s="100">
        <v>0</v>
      </c>
      <c r="M18" s="102">
        <f t="shared" si="0"/>
        <v>0</v>
      </c>
      <c r="N18" s="103"/>
      <c r="O18" s="104"/>
      <c r="P18" s="104"/>
    </row>
    <row r="19" spans="1:16" s="65" customFormat="1" ht="22.5" customHeight="1">
      <c r="A19" s="121"/>
      <c r="B19" s="95"/>
      <c r="C19" s="100">
        <v>0</v>
      </c>
      <c r="D19" s="100">
        <v>0</v>
      </c>
      <c r="E19" s="203" t="s">
        <v>54</v>
      </c>
      <c r="F19" s="204"/>
      <c r="G19" s="204"/>
      <c r="H19" s="204"/>
      <c r="I19" s="204"/>
      <c r="J19" s="204"/>
      <c r="K19" s="205"/>
      <c r="L19" s="100">
        <v>0</v>
      </c>
      <c r="M19" s="102">
        <f t="shared" si="0"/>
        <v>0</v>
      </c>
      <c r="N19" s="103"/>
      <c r="O19" s="104"/>
      <c r="P19" s="104"/>
    </row>
    <row r="20" spans="1:16" s="65" customFormat="1" ht="22.5" customHeight="1">
      <c r="A20" s="121"/>
      <c r="B20" s="95"/>
      <c r="C20" s="100">
        <v>0</v>
      </c>
      <c r="D20" s="100">
        <v>0</v>
      </c>
      <c r="E20" s="203" t="s">
        <v>54</v>
      </c>
      <c r="F20" s="204"/>
      <c r="G20" s="204"/>
      <c r="H20" s="204"/>
      <c r="I20" s="204"/>
      <c r="J20" s="204"/>
      <c r="K20" s="205"/>
      <c r="L20" s="100">
        <v>0</v>
      </c>
      <c r="M20" s="102">
        <f t="shared" si="0"/>
        <v>0</v>
      </c>
      <c r="N20" s="103"/>
      <c r="O20" s="104"/>
      <c r="P20" s="104"/>
    </row>
    <row r="21" spans="1:16" s="65" customFormat="1" ht="22.5" customHeight="1" thickBot="1">
      <c r="A21" s="121"/>
      <c r="B21" s="96"/>
      <c r="C21" s="101">
        <v>0</v>
      </c>
      <c r="D21" s="101">
        <v>0</v>
      </c>
      <c r="E21" s="187" t="s">
        <v>54</v>
      </c>
      <c r="F21" s="188"/>
      <c r="G21" s="188"/>
      <c r="H21" s="188"/>
      <c r="I21" s="188"/>
      <c r="J21" s="188"/>
      <c r="K21" s="189"/>
      <c r="L21" s="101">
        <v>0</v>
      </c>
      <c r="M21" s="105">
        <f t="shared" si="0"/>
        <v>0</v>
      </c>
      <c r="N21" s="106"/>
      <c r="O21" s="107"/>
      <c r="P21" s="107"/>
    </row>
    <row r="22" spans="1:16" s="65" customFormat="1" ht="12" customHeight="1" thickBot="1">
      <c r="A22" s="121"/>
      <c r="B22" s="124">
        <v>1</v>
      </c>
      <c r="C22" s="36"/>
      <c r="D22" s="36"/>
      <c r="E22" s="36"/>
      <c r="F22" s="36"/>
      <c r="G22" s="36"/>
      <c r="H22" s="125"/>
      <c r="I22" s="36"/>
      <c r="J22" s="36"/>
      <c r="K22" s="36"/>
      <c r="L22" s="36"/>
      <c r="M22" s="36"/>
      <c r="N22" s="126"/>
      <c r="O22" s="126"/>
      <c r="P22" s="126"/>
    </row>
    <row r="23" spans="1:16" ht="34.5" customHeight="1">
      <c r="A23" s="119" t="s">
        <v>23</v>
      </c>
      <c r="B23" s="57" t="s">
        <v>96</v>
      </c>
      <c r="C23" s="58"/>
      <c r="D23" s="59"/>
      <c r="E23" s="59"/>
      <c r="F23" s="59"/>
      <c r="G23" s="59"/>
      <c r="H23" s="123"/>
      <c r="I23" s="59"/>
      <c r="J23" s="59"/>
      <c r="K23" s="59"/>
      <c r="L23" s="59"/>
      <c r="M23" s="59"/>
      <c r="N23" s="59"/>
      <c r="O23" s="60"/>
      <c r="P23" s="60"/>
    </row>
    <row r="24" spans="1:16" s="61" customFormat="1" ht="22.5" customHeight="1">
      <c r="A24" s="120"/>
      <c r="B24" s="95"/>
      <c r="C24" s="100">
        <v>0</v>
      </c>
      <c r="D24" s="100">
        <v>0</v>
      </c>
      <c r="E24" s="100">
        <v>0</v>
      </c>
      <c r="F24" s="100">
        <v>0</v>
      </c>
      <c r="G24" s="100">
        <v>0</v>
      </c>
      <c r="H24" s="108">
        <f aca="true" t="shared" si="1" ref="H24:H29">$AC$520</f>
        <v>0</v>
      </c>
      <c r="I24" s="102">
        <f aca="true" t="shared" si="2" ref="I24:I29">G24*VLOOKUP(H24,$AC$520:$AD$529,2,0)</f>
        <v>0</v>
      </c>
      <c r="J24" s="100">
        <v>0</v>
      </c>
      <c r="K24" s="102">
        <f aca="true" t="shared" si="3" ref="K24:K29">I24+J24</f>
        <v>0</v>
      </c>
      <c r="L24" s="102">
        <f aca="true" t="shared" si="4" ref="L24:L29">K24</f>
        <v>0</v>
      </c>
      <c r="M24" s="102">
        <f aca="true" t="shared" si="5" ref="M24:M29">IF((E24*VLOOKUP(H24,$AC$520:$AD$529,2,0)+D24-L24)&lt;0,0,E24*VLOOKUP(H24,$AC$520:$AD$529,2,0)+D24-L24)</f>
        <v>0</v>
      </c>
      <c r="N24" s="103"/>
      <c r="O24" s="104"/>
      <c r="P24" s="104"/>
    </row>
    <row r="25" spans="1:16" s="61" customFormat="1" ht="22.5" customHeight="1">
      <c r="A25" s="120"/>
      <c r="B25" s="95"/>
      <c r="C25" s="100">
        <v>0</v>
      </c>
      <c r="D25" s="100">
        <v>0</v>
      </c>
      <c r="E25" s="100">
        <v>0</v>
      </c>
      <c r="F25" s="100">
        <v>0</v>
      </c>
      <c r="G25" s="100">
        <v>0</v>
      </c>
      <c r="H25" s="108">
        <f t="shared" si="1"/>
        <v>0</v>
      </c>
      <c r="I25" s="102">
        <f t="shared" si="2"/>
        <v>0</v>
      </c>
      <c r="J25" s="100">
        <v>0</v>
      </c>
      <c r="K25" s="102">
        <f t="shared" si="3"/>
        <v>0</v>
      </c>
      <c r="L25" s="102">
        <f t="shared" si="4"/>
        <v>0</v>
      </c>
      <c r="M25" s="102">
        <f t="shared" si="5"/>
        <v>0</v>
      </c>
      <c r="N25" s="103"/>
      <c r="O25" s="104"/>
      <c r="P25" s="104"/>
    </row>
    <row r="26" spans="1:16" s="65" customFormat="1" ht="22.5" customHeight="1">
      <c r="A26" s="121"/>
      <c r="B26" s="95"/>
      <c r="C26" s="100">
        <v>0</v>
      </c>
      <c r="D26" s="100">
        <v>0</v>
      </c>
      <c r="E26" s="100">
        <v>0</v>
      </c>
      <c r="F26" s="100">
        <v>0</v>
      </c>
      <c r="G26" s="100">
        <v>0</v>
      </c>
      <c r="H26" s="108">
        <f t="shared" si="1"/>
        <v>0</v>
      </c>
      <c r="I26" s="102">
        <f t="shared" si="2"/>
        <v>0</v>
      </c>
      <c r="J26" s="100">
        <v>0</v>
      </c>
      <c r="K26" s="102">
        <f t="shared" si="3"/>
        <v>0</v>
      </c>
      <c r="L26" s="102">
        <f t="shared" si="4"/>
        <v>0</v>
      </c>
      <c r="M26" s="102">
        <f t="shared" si="5"/>
        <v>0</v>
      </c>
      <c r="N26" s="103"/>
      <c r="O26" s="104"/>
      <c r="P26" s="104"/>
    </row>
    <row r="27" spans="1:16" s="65" customFormat="1" ht="22.5" customHeight="1">
      <c r="A27" s="121"/>
      <c r="B27" s="95"/>
      <c r="C27" s="100">
        <v>0</v>
      </c>
      <c r="D27" s="100">
        <v>0</v>
      </c>
      <c r="E27" s="100">
        <v>0</v>
      </c>
      <c r="F27" s="100">
        <v>0</v>
      </c>
      <c r="G27" s="100">
        <v>0</v>
      </c>
      <c r="H27" s="108">
        <f t="shared" si="1"/>
        <v>0</v>
      </c>
      <c r="I27" s="102">
        <f t="shared" si="2"/>
        <v>0</v>
      </c>
      <c r="J27" s="100">
        <v>0</v>
      </c>
      <c r="K27" s="102">
        <f t="shared" si="3"/>
        <v>0</v>
      </c>
      <c r="L27" s="102">
        <f t="shared" si="4"/>
        <v>0</v>
      </c>
      <c r="M27" s="102">
        <f t="shared" si="5"/>
        <v>0</v>
      </c>
      <c r="N27" s="103"/>
      <c r="O27" s="104"/>
      <c r="P27" s="104"/>
    </row>
    <row r="28" spans="1:16" s="65" customFormat="1" ht="22.5" customHeight="1">
      <c r="A28" s="121"/>
      <c r="B28" s="95"/>
      <c r="C28" s="100">
        <v>0</v>
      </c>
      <c r="D28" s="100">
        <v>0</v>
      </c>
      <c r="E28" s="100">
        <v>0</v>
      </c>
      <c r="F28" s="100">
        <v>0</v>
      </c>
      <c r="G28" s="100">
        <v>0</v>
      </c>
      <c r="H28" s="108">
        <f t="shared" si="1"/>
        <v>0</v>
      </c>
      <c r="I28" s="102">
        <f t="shared" si="2"/>
        <v>0</v>
      </c>
      <c r="J28" s="100">
        <v>0</v>
      </c>
      <c r="K28" s="102">
        <f t="shared" si="3"/>
        <v>0</v>
      </c>
      <c r="L28" s="102">
        <f t="shared" si="4"/>
        <v>0</v>
      </c>
      <c r="M28" s="102">
        <f t="shared" si="5"/>
        <v>0</v>
      </c>
      <c r="N28" s="103"/>
      <c r="O28" s="104"/>
      <c r="P28" s="104"/>
    </row>
    <row r="29" spans="1:16" s="65" customFormat="1" ht="22.5" customHeight="1" thickBot="1">
      <c r="A29" s="121"/>
      <c r="B29" s="96"/>
      <c r="C29" s="101">
        <v>0</v>
      </c>
      <c r="D29" s="101">
        <v>0</v>
      </c>
      <c r="E29" s="101">
        <v>0</v>
      </c>
      <c r="F29" s="101">
        <v>0</v>
      </c>
      <c r="G29" s="101">
        <v>0</v>
      </c>
      <c r="H29" s="109">
        <f t="shared" si="1"/>
        <v>0</v>
      </c>
      <c r="I29" s="105">
        <f t="shared" si="2"/>
        <v>0</v>
      </c>
      <c r="J29" s="101">
        <v>0</v>
      </c>
      <c r="K29" s="105">
        <f t="shared" si="3"/>
        <v>0</v>
      </c>
      <c r="L29" s="170">
        <f t="shared" si="4"/>
        <v>0</v>
      </c>
      <c r="M29" s="105">
        <f t="shared" si="5"/>
        <v>0</v>
      </c>
      <c r="N29" s="106"/>
      <c r="O29" s="107"/>
      <c r="P29" s="107"/>
    </row>
    <row r="30" spans="1:16" s="131" customFormat="1" ht="12" customHeight="1" thickBot="1">
      <c r="A30" s="127"/>
      <c r="B30" s="128">
        <v>1</v>
      </c>
      <c r="C30" s="38"/>
      <c r="D30" s="38"/>
      <c r="E30" s="40"/>
      <c r="F30" s="40"/>
      <c r="G30" s="40"/>
      <c r="H30" s="129"/>
      <c r="I30" s="38"/>
      <c r="J30" s="40">
        <v>0</v>
      </c>
      <c r="K30" s="38"/>
      <c r="L30" s="38"/>
      <c r="M30" s="38"/>
      <c r="N30" s="130"/>
      <c r="O30" s="130"/>
      <c r="P30" s="130"/>
    </row>
    <row r="31" spans="2:16" ht="30.75" customHeight="1" thickBot="1">
      <c r="B31" s="66" t="s">
        <v>49</v>
      </c>
      <c r="C31" s="91">
        <f>SUM(C16:C30)</f>
        <v>0</v>
      </c>
      <c r="D31" s="90">
        <f>SUM(D16:D30)</f>
        <v>0</v>
      </c>
      <c r="E31" s="41"/>
      <c r="F31" s="41"/>
      <c r="G31" s="41"/>
      <c r="H31" s="41"/>
      <c r="I31" s="92">
        <f>SUM(I16:I30)</f>
        <v>0</v>
      </c>
      <c r="J31" s="41"/>
      <c r="K31" s="88">
        <f>SUM(K16:K30)</f>
        <v>0</v>
      </c>
      <c r="L31" s="89">
        <f>SUM(L16:L30)</f>
        <v>0</v>
      </c>
      <c r="M31" s="90">
        <f>SUM(M16:M30)</f>
        <v>0</v>
      </c>
      <c r="N31" s="172"/>
      <c r="O31" s="54"/>
      <c r="P31" s="54"/>
    </row>
    <row r="32" spans="1:16" s="135" customFormat="1" ht="12" customHeight="1" thickBot="1">
      <c r="A32" s="132"/>
      <c r="B32" s="133"/>
      <c r="C32" s="39"/>
      <c r="D32" s="39"/>
      <c r="E32" s="41"/>
      <c r="F32" s="41"/>
      <c r="G32" s="41"/>
      <c r="H32" s="41"/>
      <c r="I32" s="39"/>
      <c r="J32" s="41"/>
      <c r="K32" s="39"/>
      <c r="L32" s="39"/>
      <c r="M32" s="39"/>
      <c r="N32" s="134"/>
      <c r="O32" s="134"/>
      <c r="P32" s="134"/>
    </row>
    <row r="33" spans="1:16" s="65" customFormat="1" ht="22.5" customHeight="1">
      <c r="A33" s="121" t="s">
        <v>23</v>
      </c>
      <c r="B33" s="57" t="s">
        <v>50</v>
      </c>
      <c r="C33" s="58"/>
      <c r="D33" s="59"/>
      <c r="E33" s="59"/>
      <c r="F33" s="59"/>
      <c r="G33" s="59"/>
      <c r="H33" s="123"/>
      <c r="I33" s="59"/>
      <c r="J33" s="59"/>
      <c r="K33" s="59"/>
      <c r="L33" s="59"/>
      <c r="M33" s="59"/>
      <c r="N33" s="59"/>
      <c r="O33" s="60"/>
      <c r="P33" s="60"/>
    </row>
    <row r="34" spans="1:16" s="65" customFormat="1" ht="22.5" customHeight="1">
      <c r="A34" s="121"/>
      <c r="B34" s="95"/>
      <c r="C34" s="100">
        <v>0</v>
      </c>
      <c r="D34" s="100">
        <v>0</v>
      </c>
      <c r="E34" s="100">
        <v>0</v>
      </c>
      <c r="F34" s="100">
        <v>0</v>
      </c>
      <c r="G34" s="100">
        <v>0</v>
      </c>
      <c r="H34" s="108">
        <f aca="true" t="shared" si="6" ref="H34:H39">$AC$520</f>
        <v>0</v>
      </c>
      <c r="I34" s="102">
        <f aca="true" t="shared" si="7" ref="I34:I39">G34*VLOOKUP(H34,$AC$515:$AD$524,2,0)</f>
        <v>0</v>
      </c>
      <c r="J34" s="100">
        <v>0</v>
      </c>
      <c r="K34" s="102">
        <f>I34+J34</f>
        <v>0</v>
      </c>
      <c r="L34" s="102">
        <f aca="true" t="shared" si="8" ref="L34:L39">K34</f>
        <v>0</v>
      </c>
      <c r="M34" s="102">
        <f aca="true" t="shared" si="9" ref="M34:M39">IF((E34*VLOOKUP(H34,$AC$520:$AD$529,2,0)+D34-L34)&lt;0,0,E34*VLOOKUP(H34,$AC$520:$AD$529,2,0)+D34-L34)</f>
        <v>0</v>
      </c>
      <c r="N34" s="103"/>
      <c r="O34" s="104"/>
      <c r="P34" s="104"/>
    </row>
    <row r="35" spans="1:16" s="65" customFormat="1" ht="22.5" customHeight="1">
      <c r="A35" s="121"/>
      <c r="B35" s="95"/>
      <c r="C35" s="100">
        <v>0</v>
      </c>
      <c r="D35" s="100">
        <v>0</v>
      </c>
      <c r="E35" s="100">
        <v>0</v>
      </c>
      <c r="F35" s="100">
        <v>0</v>
      </c>
      <c r="G35" s="100">
        <v>0</v>
      </c>
      <c r="H35" s="108">
        <f t="shared" si="6"/>
        <v>0</v>
      </c>
      <c r="I35" s="102">
        <f t="shared" si="7"/>
        <v>0</v>
      </c>
      <c r="J35" s="100">
        <v>0</v>
      </c>
      <c r="K35" s="102">
        <v>0</v>
      </c>
      <c r="L35" s="102">
        <f t="shared" si="8"/>
        <v>0</v>
      </c>
      <c r="M35" s="102">
        <f t="shared" si="9"/>
        <v>0</v>
      </c>
      <c r="N35" s="103"/>
      <c r="O35" s="104"/>
      <c r="P35" s="104"/>
    </row>
    <row r="36" spans="1:16" s="49" customFormat="1" ht="19.5" customHeight="1">
      <c r="A36" s="136"/>
      <c r="B36" s="95"/>
      <c r="C36" s="169">
        <v>0</v>
      </c>
      <c r="D36" s="100">
        <v>0</v>
      </c>
      <c r="E36" s="100">
        <v>0</v>
      </c>
      <c r="F36" s="100">
        <v>0</v>
      </c>
      <c r="G36" s="100">
        <v>0</v>
      </c>
      <c r="H36" s="108">
        <f t="shared" si="6"/>
        <v>0</v>
      </c>
      <c r="I36" s="102">
        <f t="shared" si="7"/>
        <v>0</v>
      </c>
      <c r="J36" s="100">
        <v>0</v>
      </c>
      <c r="K36" s="102">
        <v>0</v>
      </c>
      <c r="L36" s="102">
        <f t="shared" si="8"/>
        <v>0</v>
      </c>
      <c r="M36" s="102">
        <f t="shared" si="9"/>
        <v>0</v>
      </c>
      <c r="N36" s="103"/>
      <c r="O36" s="104"/>
      <c r="P36" s="104"/>
    </row>
    <row r="37" spans="1:16" s="49" customFormat="1" ht="19.5" customHeight="1">
      <c r="A37" s="136"/>
      <c r="B37" s="95"/>
      <c r="C37" s="169">
        <v>0</v>
      </c>
      <c r="D37" s="100">
        <v>0</v>
      </c>
      <c r="E37" s="100">
        <v>0</v>
      </c>
      <c r="F37" s="100">
        <v>0</v>
      </c>
      <c r="G37" s="100">
        <v>0</v>
      </c>
      <c r="H37" s="108">
        <f t="shared" si="6"/>
        <v>0</v>
      </c>
      <c r="I37" s="102">
        <f t="shared" si="7"/>
        <v>0</v>
      </c>
      <c r="J37" s="100">
        <v>0</v>
      </c>
      <c r="K37" s="102">
        <v>0</v>
      </c>
      <c r="L37" s="102">
        <f t="shared" si="8"/>
        <v>0</v>
      </c>
      <c r="M37" s="102">
        <f t="shared" si="9"/>
        <v>0</v>
      </c>
      <c r="N37" s="103"/>
      <c r="O37" s="104"/>
      <c r="P37" s="104"/>
    </row>
    <row r="38" spans="1:16" s="49" customFormat="1" ht="19.5" customHeight="1" thickBot="1">
      <c r="A38" s="136"/>
      <c r="B38" s="95"/>
      <c r="C38" s="100">
        <v>0</v>
      </c>
      <c r="D38" s="100">
        <v>0</v>
      </c>
      <c r="E38" s="100">
        <v>0</v>
      </c>
      <c r="F38" s="100">
        <v>0</v>
      </c>
      <c r="G38" s="100">
        <v>0</v>
      </c>
      <c r="H38" s="108">
        <f t="shared" si="6"/>
        <v>0</v>
      </c>
      <c r="I38" s="102">
        <f t="shared" si="7"/>
        <v>0</v>
      </c>
      <c r="J38" s="101">
        <v>0</v>
      </c>
      <c r="K38" s="105">
        <v>0</v>
      </c>
      <c r="L38" s="102">
        <f t="shared" si="8"/>
        <v>0</v>
      </c>
      <c r="M38" s="102">
        <f t="shared" si="9"/>
        <v>0</v>
      </c>
      <c r="N38" s="103"/>
      <c r="O38" s="104"/>
      <c r="P38" s="104"/>
    </row>
    <row r="39" spans="1:16" s="49" customFormat="1" ht="19.5" customHeight="1" thickBot="1">
      <c r="A39" s="136"/>
      <c r="B39" s="96"/>
      <c r="C39" s="101">
        <v>0</v>
      </c>
      <c r="D39" s="101">
        <v>0</v>
      </c>
      <c r="E39" s="101">
        <v>0</v>
      </c>
      <c r="F39" s="101">
        <v>0</v>
      </c>
      <c r="G39" s="101">
        <v>0</v>
      </c>
      <c r="H39" s="109">
        <f t="shared" si="6"/>
        <v>0</v>
      </c>
      <c r="I39" s="170">
        <f t="shared" si="7"/>
        <v>0</v>
      </c>
      <c r="J39" s="101">
        <v>0</v>
      </c>
      <c r="K39" s="105">
        <f>I39+J39</f>
        <v>0</v>
      </c>
      <c r="L39" s="105">
        <f t="shared" si="8"/>
        <v>0</v>
      </c>
      <c r="M39" s="105">
        <f t="shared" si="9"/>
        <v>0</v>
      </c>
      <c r="N39" s="106"/>
      <c r="O39" s="107"/>
      <c r="P39" s="107"/>
    </row>
    <row r="40" spans="1:16" s="135" customFormat="1" ht="19.5" customHeight="1" thickBot="1">
      <c r="A40" s="132"/>
      <c r="B40" s="128">
        <v>1</v>
      </c>
      <c r="C40" s="38"/>
      <c r="D40" s="38"/>
      <c r="E40" s="40"/>
      <c r="F40" s="40"/>
      <c r="G40" s="40"/>
      <c r="H40" s="129"/>
      <c r="I40" s="38"/>
      <c r="J40" s="40"/>
      <c r="K40" s="40"/>
      <c r="L40" s="38"/>
      <c r="M40" s="38"/>
      <c r="N40" s="130"/>
      <c r="O40" s="130"/>
      <c r="P40" s="130"/>
    </row>
    <row r="41" spans="1:16" s="49" customFormat="1" ht="30" customHeight="1" thickBot="1">
      <c r="A41" s="136"/>
      <c r="B41" s="66" t="s">
        <v>51</v>
      </c>
      <c r="C41" s="91">
        <f>SUM(C34:C40)</f>
        <v>0</v>
      </c>
      <c r="D41" s="90">
        <f>SUM(D34:D40)</f>
        <v>0</v>
      </c>
      <c r="E41" s="41"/>
      <c r="F41" s="41"/>
      <c r="G41" s="41"/>
      <c r="H41" s="41"/>
      <c r="I41" s="88">
        <f>SUM(I34:I40)</f>
        <v>0</v>
      </c>
      <c r="J41" s="45"/>
      <c r="K41" s="88">
        <f>SUM(K34:K40)</f>
        <v>0</v>
      </c>
      <c r="L41" s="89">
        <f>SUM(L34:L40)</f>
        <v>0</v>
      </c>
      <c r="M41" s="90">
        <f>SUM(M34:M40)</f>
        <v>0</v>
      </c>
      <c r="N41" s="54"/>
      <c r="O41" s="54"/>
      <c r="P41" s="54"/>
    </row>
    <row r="42" ht="12" customHeight="1" thickBot="1"/>
    <row r="43" spans="1:16" s="65" customFormat="1" ht="22.5" customHeight="1">
      <c r="A43" s="121" t="s">
        <v>23</v>
      </c>
      <c r="B43" s="57" t="s">
        <v>52</v>
      </c>
      <c r="C43" s="58"/>
      <c r="D43" s="59"/>
      <c r="E43" s="59"/>
      <c r="F43" s="59"/>
      <c r="G43" s="59"/>
      <c r="H43" s="123"/>
      <c r="I43" s="59"/>
      <c r="J43" s="59"/>
      <c r="K43" s="59"/>
      <c r="L43" s="59"/>
      <c r="M43" s="59"/>
      <c r="N43" s="59"/>
      <c r="O43" s="60"/>
      <c r="P43" s="60"/>
    </row>
    <row r="44" spans="1:16" s="49" customFormat="1" ht="19.5" customHeight="1">
      <c r="A44" s="136"/>
      <c r="B44" s="95"/>
      <c r="C44" s="100">
        <v>0</v>
      </c>
      <c r="D44" s="100">
        <v>0</v>
      </c>
      <c r="E44" s="100">
        <v>0</v>
      </c>
      <c r="F44" s="100">
        <v>0</v>
      </c>
      <c r="G44" s="100">
        <v>0</v>
      </c>
      <c r="H44" s="108">
        <f aca="true" t="shared" si="10" ref="H44:H49">$AC$520</f>
        <v>0</v>
      </c>
      <c r="I44" s="102">
        <f aca="true" t="shared" si="11" ref="I44:I49">G44*VLOOKUP(H44,$AC$515:$AD$524,2,0)</f>
        <v>0</v>
      </c>
      <c r="J44" s="100">
        <v>0</v>
      </c>
      <c r="K44" s="102">
        <f aca="true" t="shared" si="12" ref="K44:K49">I44+J44</f>
        <v>0</v>
      </c>
      <c r="L44" s="102">
        <f aca="true" t="shared" si="13" ref="L44:L49">K44</f>
        <v>0</v>
      </c>
      <c r="M44" s="102">
        <f aca="true" t="shared" si="14" ref="M44:M49">IF((E44*VLOOKUP(H44,$AC$520:$AD$529,2,0)+D44-L44)&lt;0,0,E44*VLOOKUP(H44,$AC$520:$AD$529,2,0)+D44-L44)</f>
        <v>0</v>
      </c>
      <c r="N44" s="103"/>
      <c r="O44" s="104"/>
      <c r="P44" s="104"/>
    </row>
    <row r="45" spans="1:16" s="49" customFormat="1" ht="19.5" customHeight="1">
      <c r="A45" s="136"/>
      <c r="B45" s="95"/>
      <c r="C45" s="100">
        <v>0</v>
      </c>
      <c r="D45" s="100">
        <v>0</v>
      </c>
      <c r="E45" s="100">
        <v>0</v>
      </c>
      <c r="F45" s="100">
        <v>0</v>
      </c>
      <c r="G45" s="100">
        <v>0</v>
      </c>
      <c r="H45" s="108">
        <f t="shared" si="10"/>
        <v>0</v>
      </c>
      <c r="I45" s="102">
        <f t="shared" si="11"/>
        <v>0</v>
      </c>
      <c r="J45" s="100">
        <v>0</v>
      </c>
      <c r="K45" s="102">
        <f t="shared" si="12"/>
        <v>0</v>
      </c>
      <c r="L45" s="102">
        <f t="shared" si="13"/>
        <v>0</v>
      </c>
      <c r="M45" s="102">
        <f t="shared" si="14"/>
        <v>0</v>
      </c>
      <c r="N45" s="103"/>
      <c r="O45" s="104"/>
      <c r="P45" s="104"/>
    </row>
    <row r="46" spans="1:16" s="49" customFormat="1" ht="19.5" customHeight="1">
      <c r="A46" s="136"/>
      <c r="B46" s="95"/>
      <c r="C46" s="100">
        <v>0</v>
      </c>
      <c r="D46" s="100">
        <v>0</v>
      </c>
      <c r="E46" s="100">
        <v>0</v>
      </c>
      <c r="F46" s="100">
        <v>0</v>
      </c>
      <c r="G46" s="100">
        <v>0</v>
      </c>
      <c r="H46" s="108">
        <f t="shared" si="10"/>
        <v>0</v>
      </c>
      <c r="I46" s="102">
        <f t="shared" si="11"/>
        <v>0</v>
      </c>
      <c r="J46" s="100">
        <v>0</v>
      </c>
      <c r="K46" s="102">
        <f t="shared" si="12"/>
        <v>0</v>
      </c>
      <c r="L46" s="102">
        <f t="shared" si="13"/>
        <v>0</v>
      </c>
      <c r="M46" s="102">
        <f t="shared" si="14"/>
        <v>0</v>
      </c>
      <c r="N46" s="103"/>
      <c r="O46" s="104"/>
      <c r="P46" s="104"/>
    </row>
    <row r="47" spans="1:16" s="49" customFormat="1" ht="19.5" customHeight="1">
      <c r="A47" s="136"/>
      <c r="B47" s="95"/>
      <c r="C47" s="100">
        <v>0</v>
      </c>
      <c r="D47" s="100">
        <v>0</v>
      </c>
      <c r="E47" s="100">
        <v>0</v>
      </c>
      <c r="F47" s="100">
        <v>0</v>
      </c>
      <c r="G47" s="100">
        <v>0</v>
      </c>
      <c r="H47" s="108">
        <f t="shared" si="10"/>
        <v>0</v>
      </c>
      <c r="I47" s="102">
        <f t="shared" si="11"/>
        <v>0</v>
      </c>
      <c r="J47" s="100">
        <v>0</v>
      </c>
      <c r="K47" s="102">
        <f t="shared" si="12"/>
        <v>0</v>
      </c>
      <c r="L47" s="102">
        <f t="shared" si="13"/>
        <v>0</v>
      </c>
      <c r="M47" s="102">
        <f t="shared" si="14"/>
        <v>0</v>
      </c>
      <c r="N47" s="103"/>
      <c r="O47" s="104"/>
      <c r="P47" s="104"/>
    </row>
    <row r="48" spans="1:16" s="49" customFormat="1" ht="19.5" customHeight="1">
      <c r="A48" s="136"/>
      <c r="B48" s="95"/>
      <c r="C48" s="100">
        <v>0</v>
      </c>
      <c r="D48" s="100">
        <v>0</v>
      </c>
      <c r="E48" s="100">
        <v>0</v>
      </c>
      <c r="F48" s="100">
        <v>0</v>
      </c>
      <c r="G48" s="100">
        <v>0</v>
      </c>
      <c r="H48" s="108">
        <f t="shared" si="10"/>
        <v>0</v>
      </c>
      <c r="I48" s="102">
        <f t="shared" si="11"/>
        <v>0</v>
      </c>
      <c r="J48" s="100">
        <v>0</v>
      </c>
      <c r="K48" s="102">
        <f t="shared" si="12"/>
        <v>0</v>
      </c>
      <c r="L48" s="102">
        <f t="shared" si="13"/>
        <v>0</v>
      </c>
      <c r="M48" s="102">
        <f t="shared" si="14"/>
        <v>0</v>
      </c>
      <c r="N48" s="103"/>
      <c r="O48" s="104"/>
      <c r="P48" s="104"/>
    </row>
    <row r="49" spans="1:16" s="49" customFormat="1" ht="19.5" customHeight="1" thickBot="1">
      <c r="A49" s="136"/>
      <c r="B49" s="96"/>
      <c r="C49" s="101">
        <v>0</v>
      </c>
      <c r="D49" s="101">
        <v>0</v>
      </c>
      <c r="E49" s="101">
        <v>0</v>
      </c>
      <c r="F49" s="101">
        <v>0</v>
      </c>
      <c r="G49" s="101">
        <v>0</v>
      </c>
      <c r="H49" s="109">
        <f t="shared" si="10"/>
        <v>0</v>
      </c>
      <c r="I49" s="105">
        <f t="shared" si="11"/>
        <v>0</v>
      </c>
      <c r="J49" s="171">
        <v>0</v>
      </c>
      <c r="K49" s="102">
        <f t="shared" si="12"/>
        <v>0</v>
      </c>
      <c r="L49" s="105">
        <f t="shared" si="13"/>
        <v>0</v>
      </c>
      <c r="M49" s="105">
        <f t="shared" si="14"/>
        <v>0</v>
      </c>
      <c r="N49" s="106"/>
      <c r="O49" s="107"/>
      <c r="P49" s="107"/>
    </row>
    <row r="50" spans="1:15" s="135" customFormat="1" ht="12" customHeight="1" thickBot="1">
      <c r="A50" s="132"/>
      <c r="B50" s="137">
        <v>1</v>
      </c>
      <c r="C50" s="40"/>
      <c r="D50" s="40"/>
      <c r="E50" s="40"/>
      <c r="F50" s="40"/>
      <c r="G50" s="40"/>
      <c r="H50" s="129"/>
      <c r="I50" s="40"/>
      <c r="J50" s="40"/>
      <c r="K50" s="40"/>
      <c r="L50" s="40"/>
      <c r="M50" s="40"/>
      <c r="N50" s="130"/>
      <c r="O50" s="130"/>
    </row>
    <row r="51" spans="1:15" s="49" customFormat="1" ht="30" customHeight="1" thickBot="1">
      <c r="A51" s="136"/>
      <c r="B51" s="66" t="s">
        <v>53</v>
      </c>
      <c r="C51" s="89">
        <f>SUM(C44:C50)</f>
        <v>0</v>
      </c>
      <c r="D51" s="90">
        <f>SUM(D44:D50)</f>
        <v>0</v>
      </c>
      <c r="E51" s="41"/>
      <c r="F51" s="41"/>
      <c r="G51" s="41"/>
      <c r="H51" s="41"/>
      <c r="I51" s="92">
        <f>SUM(I44:I50)</f>
        <v>0</v>
      </c>
      <c r="J51" s="41"/>
      <c r="K51" s="88">
        <f>SUM(K44:K50)</f>
        <v>0</v>
      </c>
      <c r="L51" s="89">
        <f>SUM(L44:L50)</f>
        <v>0</v>
      </c>
      <c r="M51" s="90">
        <f>SUM(M44:M50)</f>
        <v>0</v>
      </c>
      <c r="N51" s="54"/>
      <c r="O51" s="54"/>
    </row>
    <row r="518" ht="13.5" thickBot="1"/>
    <row r="519" spans="29:30" ht="15.75">
      <c r="AC519" s="138" t="s">
        <v>17</v>
      </c>
      <c r="AD519" s="139" t="s">
        <v>19</v>
      </c>
    </row>
    <row r="520" spans="29:31" ht="15">
      <c r="AC520" s="140">
        <f>O5</f>
        <v>0</v>
      </c>
      <c r="AD520" s="141">
        <f>O7</f>
        <v>0</v>
      </c>
      <c r="AE520" s="119">
        <v>1</v>
      </c>
    </row>
    <row r="521" spans="29:30" ht="15">
      <c r="AC521" s="167"/>
      <c r="AD521" s="157"/>
    </row>
    <row r="522" spans="29:30" ht="15">
      <c r="AC522" s="167"/>
      <c r="AD522" s="157"/>
    </row>
    <row r="523" spans="29:30" ht="15">
      <c r="AC523" s="167"/>
      <c r="AD523" s="157"/>
    </row>
    <row r="524" spans="29:30" ht="15">
      <c r="AC524" s="167"/>
      <c r="AD524" s="157"/>
    </row>
    <row r="525" spans="29:30" ht="15">
      <c r="AC525" s="167"/>
      <c r="AD525" s="157"/>
    </row>
    <row r="526" spans="29:30" ht="15">
      <c r="AC526" s="167"/>
      <c r="AD526" s="157"/>
    </row>
    <row r="527" spans="29:30" ht="15">
      <c r="AC527" s="156"/>
      <c r="AD527" s="158"/>
    </row>
    <row r="528" spans="29:30" ht="15">
      <c r="AC528" s="167"/>
      <c r="AD528" s="157"/>
    </row>
    <row r="529" spans="29:30" ht="15.75" thickBot="1">
      <c r="AC529" s="168"/>
      <c r="AD529" s="160"/>
    </row>
  </sheetData>
  <sheetProtection password="E46C" sheet="1" objects="1" scenarios="1"/>
  <mergeCells count="28">
    <mergeCell ref="P9:P11"/>
    <mergeCell ref="E19:K19"/>
    <mergeCell ref="E20:K20"/>
    <mergeCell ref="N9:N11"/>
    <mergeCell ref="F9:K9"/>
    <mergeCell ref="E16:K16"/>
    <mergeCell ref="E17:K17"/>
    <mergeCell ref="E18:K18"/>
    <mergeCell ref="O9:O11"/>
    <mergeCell ref="G10:G11"/>
    <mergeCell ref="B9:B11"/>
    <mergeCell ref="I10:I11"/>
    <mergeCell ref="K10:K11"/>
    <mergeCell ref="C9:C11"/>
    <mergeCell ref="D9:D11"/>
    <mergeCell ref="F10:F11"/>
    <mergeCell ref="H10:H11"/>
    <mergeCell ref="J10:J11"/>
    <mergeCell ref="E21:K21"/>
    <mergeCell ref="M3:N3"/>
    <mergeCell ref="M5:N5"/>
    <mergeCell ref="C3:G3"/>
    <mergeCell ref="M9:M11"/>
    <mergeCell ref="L9:L11"/>
    <mergeCell ref="C5:G5"/>
    <mergeCell ref="C7:G7"/>
    <mergeCell ref="M7:N7"/>
    <mergeCell ref="E9:E11"/>
  </mergeCells>
  <conditionalFormatting sqref="E16:E21">
    <cfRule type="expression" priority="1" dxfId="0" stopIfTrue="1">
      <formula>$A$16="Fabricação de terceiros"</formula>
    </cfRule>
  </conditionalFormatting>
  <dataValidations count="95">
    <dataValidation type="whole" allowBlank="1" showInputMessage="1" showErrorMessage="1" sqref="C22:G22 M22 I22:K22">
      <formula1>0</formula1>
      <formula2>1000000000</formula2>
    </dataValidation>
    <dataValidation allowBlank="1" showInputMessage="1" showErrorMessage="1" promptTitle="Local Content Manual" prompt="Fillin the Corporate Name of the buyer." sqref="C3:G3"/>
    <dataValidation allowBlank="1" showInputMessage="1" showErrorMessage="1" promptTitle="Cartilha do Conteúdo Local" prompt="Informar a PRINCIPAL moeda de origem das importações de componentes." sqref="O5:P5"/>
    <dataValidation type="decimal" operator="greaterThan" allowBlank="1" showInputMessage="1" showErrorMessage="1" promptTitle="Cartilha do Conteúdo Local" prompt="Informar a taxa de câmbio vigente na &quot;Data de Emissão da Nota Fiscal de Venda&quot; da &quot;Principal Moeda de Origem&quot;." errorTitle="Valor não permitido" error="Você tentou digitar um valor não numérico neste campo. Favor verificar o erro e corrigir." sqref="P7">
      <formula1>0</formula1>
    </dataValidation>
    <dataValidation allowBlank="1" showInputMessage="1" showErrorMessage="1" promptTitle="Cartilha do Conteúdo Local" prompt="Informar a data de faturamento do equipamento ou data-base da proposta de fornecimento." sqref="P3"/>
    <dataValidation allowBlank="1" showInputMessage="1" showErrorMessage="1" promptTitle="Cartilha do Conteúdo Local" prompt="Informar a data-base do contrato, isto é, a data de referência dos valores constantes do documento assinado pelo comprador e contratado. Na ausência de uma data-base contratual, informar a data de assinatura do contrato de fornecimento." sqref="O3"/>
    <dataValidation type="decimal" operator="greaterThan" allowBlank="1" showInputMessage="1" showErrorMessage="1" errorTitle="Valor não permitido" error="Você tentou digitar um valor não numérico neste campo. Favor verificar o erro e corrigir." sqref="AD520:AD529">
      <formula1>0</formula1>
    </dataValidation>
    <dataValidation allowBlank="1" showInputMessage="1" showErrorMessage="1" promptTitle="Local Content Manual" prompt="Put down the scope of the supply contract, including equipment, materials and services, i.e. the name of the subsystem or system" sqref="C7:G7"/>
    <dataValidation type="decimal" operator="greaterThan" allowBlank="1" showInputMessage="1" showErrorMessage="1" promptTitle="Cartilha do Conteúdo Local" prompt="Informar a taxa de câmbio vigente na &quot;Data Base do Contrato&quot; da &quot;Principal Moeda de Origem&quot;.&#10;&#10;Caso exista mais de uma moeda de importação, utilize o botão &quot;Adicionar Moeda(s)&quot; e informe-as." errorTitle="Valor não permitido" error="Você tentou digitar um valor não numérico neste campo. Favor verificar o erro e corrigir." sqref="O7">
      <formula1>0</formula1>
    </dataValidation>
    <dataValidation allowBlank="1" showInputMessage="1" showErrorMessage="1" promptTitle="Cartilha do Conteúdo Local" prompt="Informar a designação comercial e/ou nomenclatura técnica do equipamento do campo Equipamento da pasta &quot;Saídas&quot; da planilha &quot;Conteúdo Local de Equipamento&quot;." sqref="B22"/>
    <dataValidation allowBlank="1" showInputMessage="1" showErrorMessage="1" promptTitle="Cartilha do Conteúdo Local" prompt="Informar a Razão Social do fornecedor  do equipamento." sqref="N50 N40 N22 N30"/>
    <dataValidation allowBlank="1" showInputMessage="1" showErrorMessage="1" promptTitle="Cartilha do Conteúdo Local" prompt="Informar a Razão Social do fabricante do componente. Caso o fornecedor seja o fabricante original do produto, repetir a informação da coluna &quot;n&quot;. " sqref="O22"/>
    <dataValidation operator="greaterThanOrEqual" allowBlank="1" showInputMessage="1" showErrorMessage="1" promptTitle="Cartilha do Conteúdo Local" prompt="Esse valor é calculado automaticamente através da subtração da &quot;Parcela Importada (R$)&quot; do &quot;Total contratado (R$) sem IPI e ICMS&quot;, acrescido do &quot;Total contratado (na moeda de origem)&quot;, convertido em R$ pelo câmbio referente à moeda do campo &quot;Moeda&quot;." sqref="M34:M40 M24:M30 M44:M50"/>
    <dataValidation type="decimal" operator="greaterThanOrEqual" allowBlank="1" showInputMessage="1" showErrorMessage="1" promptTitle="Cartilha do Conteúdo Local" prompt="Informar o valor pelo qual o equipamento será comercializado pelo fornecedor do subsistema ou sistema ao cliente." errorTitle="Valor não permitido" error="Você tentou digitar um valor não numérico ou inferior a zero neste campo. Favor verificar o erro e corrigir." sqref="C30">
      <formula1>0</formula1>
    </dataValidation>
    <dataValidation type="decimal" operator="greaterThanOrEqual" allowBlank="1" showInputMessage="1" showErrorMessage="1" promptTitle="Cartilha do Conteúdo Local" prompt="Informar o valor pelo qual o equipamento será comercializado pelo fornecedor do subsistema ou sistema ao cliente, sem IPI, sem ICMS e sem reajustes" errorTitle="Valor não permitido" error="Você tentou digitar um valor não numérico ou inferior a zero neste campo. Favor verificar o erro e corrigir." sqref="D30">
      <formula1>0</formula1>
    </dataValidation>
    <dataValidation allowBlank="1" showInputMessage="1" showErrorMessage="1" promptTitle="Cartilha do Conteúdo Local" prompt="Informar a designação comercial e/ou nomenclatura técnica do equipamento ou subsistema." sqref="B30"/>
    <dataValidation type="decimal" operator="greaterThanOrEqual" allowBlank="1" showInputMessage="1" showErrorMessage="1" promptTitle="Cartilha do Conteúdo Local" prompt="Preencher somente no caso do contrato possuir uma parcela cotada em moeda estrangeira." sqref="E30 E40 E50">
      <formula1>0</formula1>
    </dataValidation>
    <dataValidation type="decimal" operator="greaterThanOrEqual" allowBlank="1" showInputMessage="1" showErrorMessage="1" promptTitle="Cartilha do Conteúdo Local" prompt="Informar o valor  FOB na moeda de origem de cada equipamento ou subsistema, a partir dos respectivos Extratos das Declarações de Importação." errorTitle="Valor não permitido" error="Você tentou digitar um valor não numérico ou inferior a zero neste campo. Favor verificar o erro e corrigir." sqref="F30">
      <formula1>0</formula1>
    </dataValidation>
    <dataValidation type="decimal" operator="greaterThanOrEqual" allowBlank="1" showInputMessage="1" showErrorMessage="1" promptTitle="Cartilha do Conteúdo Local" prompt="Informar o valor  CIF na moeda de origem de cada equipamento ou subsistema, a partir dos respectivos Extratos das Declarações de Importação." errorTitle="Valor não permitido" error="Você tentou digitar um valor não numérico ou inferior a zero neste campo. Favor verificar o erro e corrigir." sqref="G30">
      <formula1>0</formula1>
    </dataValidation>
    <dataValidation type="decimal" operator="greaterThanOrEqual" allowBlank="1" showInputMessage="1" showErrorMessage="1" promptTitle="Cartilha do Conteúdo Local" prompt="Esse valor é calculado automaticamente através da multiplicação do valor CIF (moeda de origem) (coluna “f”) pelo valor da taxa de câmbio referente à moeda informada no campo &quot;Moeda&quot;." sqref="I30 I40 I50">
      <formula1>0</formula1>
    </dataValidation>
    <dataValidation type="decimal" operator="greaterThan" allowBlank="1" showInputMessage="1" showErrorMessage="1" promptTitle="Cartilha do Conteúdo Local" prompt="Informar o valor do Imposto de importação (II) a partir dos Extratos das Declarações de Importação." errorTitle="Valor não permitido" error="Você tentou digitar um valor não numérico ou inferior a zero neste campo. Favor verificar o erro e corrigir." sqref="J50 J40 J30">
      <formula1>0</formula1>
    </dataValidation>
    <dataValidation type="decimal" operator="greaterThanOrEqual" allowBlank="1" showInputMessage="1" showErrorMessage="1" promptTitle="Cartilha do Conteúdo Local" prompt="Esse valor é calculado automaticamente através da soma  dos valores dessas duas variáveis (Valor CIF e Imposto de Importação)." sqref="K29:K30 K50 K39:K40">
      <formula1>0</formula1>
    </dataValidation>
    <dataValidation type="decimal" operator="greaterThanOrEqual" allowBlank="1" showInputMessage="1" showErrorMessage="1" promptTitle="Cartilha do Conteúdo Local" prompt="Esse valor é calculado automaticamente através da soma  do &quot;Total Contratado (na Moeda de Origem)&quot;, convertido em R$ pelo valor da taxa de câmbio referente à moeda informada no campo &quot;Moeda&quot;, ao &quot;Valor CIF + Imposto de Importação (R$)&quot;  " errorTitle="Valor não permitido" error="Você tentou digitar um valor não numérico ou inferior a zero neste campo. Favor verificar o erro e corrigir." sqref="L30">
      <formula1>0</formula1>
    </dataValidation>
    <dataValidation allowBlank="1" showInputMessage="1" showErrorMessage="1" promptTitle="Cartilha do Conteúdo Local" prompt="Informar a Razão Social do fabricante do componente. Caso o fornecedor seja o fabricante original do produto, repetir a informação da coluna &quot;m&quot;. " sqref="O50 O40 O30"/>
    <dataValidation type="decimal" operator="greaterThanOrEqual" allowBlank="1" showInputMessage="1" showErrorMessage="1" promptTitle="Cartilha do Conteúdo Local" prompt="Esse valor é calculado automaticamente através da subtração dos valores &quot;Parcela Importada (R$)&quot; do &quot;Total Contratado (em R$) sem IPI e sem ICMS&quot; " sqref="M16:M21">
      <formula1>0</formula1>
    </dataValidation>
    <dataValidation type="decimal" operator="greaterThanOrEqual" allowBlank="1" showInputMessage="1" showErrorMessage="1" promptTitle="Cartilha do Conteúdo Local" prompt="Esse valor é calculado automaticamente, sendo igual ao &quot;Valor CIF + Imposto de Importação&quot;." errorTitle="Valor não permitido" error="Você tentou digitar um valor não numérico ou inferior a zero neste campo. Favor verificar o erro e corrigir." sqref="L40 L50">
      <formula1>0</formula1>
    </dataValidation>
    <dataValidation allowBlank="1" showInputMessage="1" showErrorMessage="1" promptTitle="Cartilha do Conteúdo Local" prompt="Informar a designação comercial e/ou nomenclatura técnica do material." sqref="B50 B40"/>
    <dataValidation type="decimal" operator="greaterThanOrEqual" allowBlank="1" showInputMessage="1" showErrorMessage="1" promptTitle="Cartilha do Conteúdo Local" prompt="Informar o valor pelo qual o material será comercializado pelo fornecedor do subsistema ou sistema ao cliente." errorTitle="Valor não permitido" error="Você tentou digitar um valor não numérico ou inferior a zero neste campo. Favor verificar o erro e corrigir." sqref="C50 C40">
      <formula1>0</formula1>
    </dataValidation>
    <dataValidation type="decimal" operator="greaterThanOrEqual" allowBlank="1" showInputMessage="1" showErrorMessage="1" promptTitle="Cartilha do Conteúdo Local" prompt="Informar o valor pelo qual o material será comercializado pelo fornecedor do subsistema ou sistema ao cliente, sem IPI, sem ICMS e sem reajustes" errorTitle="Valor não permitido" error="Você tentou digitar um valor não numérico ou inferior a zero neste campo. Favor verificar o erro e corrigir." sqref="D50 D40">
      <formula1>0</formula1>
    </dataValidation>
    <dataValidation type="decimal" operator="greaterThanOrEqual" allowBlank="1" showInputMessage="1" showErrorMessage="1" promptTitle="Cartilha do Conteúdo Local" prompt="Informar o valor  FOB na moeda de origem de cada material, a partir dos respectivos Extratos das Declarações de Importação." errorTitle="Valor não permitido" error="Você tentou digitar um valor não numérico ou inferior a zero neste campo. Favor verificar o erro e corrigir." sqref="F50 F38 F40">
      <formula1>0</formula1>
    </dataValidation>
    <dataValidation type="decimal" operator="greaterThanOrEqual" allowBlank="1" showInputMessage="1" showErrorMessage="1" promptTitle="Cartilha do Conteúdo Local" prompt="Informar o valor  CIF na moeda de origem de cada material, a partir dos respectivos Extratos das Declarações de Importação." errorTitle="Valor não permitido" error="Você tentou digitar um valor não numérico ou inferior a zero neste campo. Favor verificar o erro e corrigir." sqref="G50 G40">
      <formula1>0</formula1>
    </dataValidation>
    <dataValidation allowBlank="1" showInputMessage="1" showErrorMessage="1" promptTitle="Local Content Manual" prompt="Fill in the commercial designation and/or the technical nomenclature of the spare parts" sqref="B49"/>
    <dataValidation type="decimal" operator="greaterThanOrEqual" allowBlank="1" showInputMessage="1" showErrorMessage="1" promptTitle="Local Content Manual" prompt="Give the value for which the spares will be sold by the supplier of the subsystem or system to the client." errorTitle="Valor não permitido" error="Você tentou digitar um valor não numérico ou inferior a zero neste campo. Favor verificar o erro e corrigir." sqref="C49">
      <formula1>0</formula1>
    </dataValidation>
    <dataValidation type="decimal" operator="greaterThanOrEqual" allowBlank="1" showInputMessage="1" showErrorMessage="1" promptTitle="Local Content Manual" prompt="Give the value for which the spares will be sold by the supplier of the subsystem or system, to the client, excluding  IPI and ICMS and without readjustment." errorTitle="Valor não permitido" error="Você tentou digitar um valor não numérico ou inferior a zero neste campo. Favor verificar o erro e corrigir." sqref="D49">
      <formula1>0</formula1>
    </dataValidation>
    <dataValidation type="decimal" operator="greaterThanOrEqual" allowBlank="1" showInputMessage="1" showErrorMessage="1" promptTitle="Local Content Manual" prompt="Give the FOB Value in the currency at the source  of each item of material, based on the respective Import Declaration extracts " errorTitle="Valor não permitido" error="Você tentou digitar um valor não numérico ou inferior a zero neste campo. Favor verificar o erro e corrigir." sqref="F49">
      <formula1>0</formula1>
    </dataValidation>
    <dataValidation type="decimal" operator="greaterThanOrEqual" allowBlank="1" showInputMessage="1" showErrorMessage="1" promptTitle="Local Content Manual" prompt="Give the CIF Value in the currency at the source  of each item of material, based on the respective Import Declaration extracts " errorTitle="Valor não permitido" error="Você tentou digitar um valor não numérico ou inferior a zero neste campo. Favor verificar o erro e corrigir." sqref="G49">
      <formula1>0</formula1>
    </dataValidation>
    <dataValidation allowBlank="1" showInputMessage="1" showErrorMessage="1" promptTitle="Cartilha do Conteúdo Local" prompt="Informar a Razão Social do fornecedor  do material." sqref="N34:N39"/>
    <dataValidation allowBlank="1" showInputMessage="1" showErrorMessage="1" promptTitle="Cartilha do Conteúdo Local" prompt="Informar a Razão Social do fabricante do material. Caso o fornecedor seja o fabricante original do produto, repetir a informação da coluna &quot;m&quot;. " sqref="O34:O39"/>
    <dataValidation allowBlank="1" showInputMessage="1" showErrorMessage="1" promptTitle="Cartilha do Conteúdo Local" prompt="Informar a Razão Social do fornecedor  do sobressalente." sqref="N44:N49"/>
    <dataValidation allowBlank="1" showInputMessage="1" showErrorMessage="1" promptTitle="Cartilha do Conteúdo Local" prompt="Informar a Razão Social do fabricante do sobressalente. Caso o fornecedor seja o fabricante original do produto, repetir a informação da coluna &quot;m&quot;. " sqref="O44:O49"/>
    <dataValidation type="list" allowBlank="1" showInputMessage="1" showErrorMessage="1" promptTitle="Cartilha do Conteúdo Local" prompt="Informar a moeda de origem conforme tabela gerada. Caso não preenchida, essa coluna assumirá que a moeda de origem é aquela informada no campo &quot;Principal Moeda de Origem&quot;." sqref="H50 H40 H30">
      <formula1>$AB$518:$AB$527</formula1>
    </dataValidation>
    <dataValidation type="list" allowBlank="1" showInputMessage="1" showErrorMessage="1" sqref="H22">
      <formula1>$AC$520:$AC$529</formula1>
    </dataValidation>
    <dataValidation allowBlank="1" showInputMessage="1" showErrorMessage="1" promptTitle="Cartilha do Conteúdo Local" prompt="Fill in the commercial designation and/or the technical nomenclature of the equipment in the &quot;Equipment&quot; field of the &quot;Output&quot; file of the &quot;Local Equipment Content&quot; table" sqref="B16"/>
    <dataValidation allowBlank="1" showInputMessage="1" showErrorMessage="1" promptTitle="Local Content Manual" prompt="Fill in the commercial designation and/or the technical nomenclature of the equipment ior subsystem" sqref="B29"/>
    <dataValidation type="decimal" operator="greaterThanOrEqual" allowBlank="1" showInputMessage="1" showErrorMessage="1" promptTitle="Local Content Manual" prompt="Give the value for which the item / equipment will be sold by the supplier of the subsystem or system to the client " errorTitle="Valor não permitido" error="Você tentou digitar um valor não numérico ou inferior a zero neste campo. Favor verificar o erro e corrigir." sqref="G29">
      <formula1>0</formula1>
    </dataValidation>
    <dataValidation type="decimal" operator="greaterThanOrEqual" allowBlank="1" showInputMessage="1" showErrorMessage="1" promptTitle="Local Content Manual" prompt="Give the value for which the equipment will be sold by the system or subsystem supplier to the cliente, without IPI, without ICMS and without readjustements." errorTitle="Valor não permitido" error="Você tentou digitar um valor não numérico ou inferior a zero neste campo. Favor verificar o erro e corrigir." sqref="D29">
      <formula1>0</formula1>
    </dataValidation>
    <dataValidation allowBlank="1" showInputMessage="1" showErrorMessage="1" promptTitle="Cartilha do Conteúdo Local" prompt="Informar a Razão Social do fornecedor  do equipamento/bem." sqref="N16:N21 N24:N29"/>
    <dataValidation allowBlank="1" showInputMessage="1" showErrorMessage="1" promptTitle="Cartilha do Conteúdo Local" prompt="Informar a Razão Social do fabricante do equipamento/bem. Caso o fornecedor seja o fabricante original do produto, repetir a informação da coluna &quot;m&quot;. " sqref="O16:O21 O24:O29"/>
    <dataValidation type="decimal" operator="greaterThanOrEqual" allowBlank="1" showInputMessage="1" showErrorMessage="1" promptTitle="Local Equipment content" prompt="Give the FOB Value in the currency at the source  of each item of equipamento, based on the respective Import Declaration extracts" errorTitle="Valor não permitido" error="Você tentou digitar um valor não numérico ou inferior a zero neste campo. Favor verificar o erro e corrigir." sqref="F29">
      <formula1>0</formula1>
    </dataValidation>
    <dataValidation type="decimal" operator="greaterThanOrEqual" allowBlank="1" showInputMessage="1" showErrorMessage="1" promptTitle="Cartilha do Conteúdo Local" prompt="Esse valor é calculado automaticamente, sendo igual à soma do &quot;Total contratado na moeda de origem&quot; convertido em R$ pelo valor da taxa de câmbio referente à moeda informada no campo &quot;moeda&quot; ao &quot;Valor CIF + Imposto de Importação&quot;." errorTitle="Valor não permitido" error="Você tentou digitar um valor não numérico ou inferior a zero neste campo. Favor verificar o erro e corrigir." sqref="L34:L39 L44:L49">
      <formula1>0</formula1>
    </dataValidation>
    <dataValidation allowBlank="1" showInputMessage="1" showErrorMessage="1" promptTitle="Local Content Manual" prompt="Informar a designação comercial e/ou nomenclatura técnica do equipamento/bem do campo Bem da pasta &quot;Saídas&quot; da planilha &quot;Conteúdo Local de Bens&quot;." sqref="B19"/>
    <dataValidation allowBlank="1" showInputMessage="1" showErrorMessage="1" promptTitle="Local Content Manual" prompt="Fill in the commercial designation and/or the technical nomenclature of the equipment ior subsystem" sqref="B28"/>
    <dataValidation allowBlank="1" showInputMessage="1" showErrorMessage="1" promptTitle="Local Content Manual" prompt=" Fill in the commercial designation and/or the technical nomenclature of the material" sqref="B39"/>
    <dataValidation allowBlank="1" showInputMessage="1" showErrorMessage="1" promptTitle="Local Content Manual" prompt="Fill in the commercial designation and/or the technical nomenclature of the spare parts" sqref="B48"/>
    <dataValidation allowBlank="1" showInputMessage="1" showErrorMessage="1" promptTitle="Local Content Manual" prompt="Fill in the commercial designation and/or the technical nomenclature of the equipment in the &quot;Equipment&quot; field of the &quot;Output&quot; file of the &quot;Local Equipment Content&quot; table" sqref="B17:B18 B20:B21"/>
    <dataValidation allowBlank="1" showInputMessage="1" showErrorMessage="1" promptTitle="Local Content Manual" prompt="Fill in the commercial designation and/or the technical nomenclature of the equipment ior subsystem" sqref="B24:B27"/>
    <dataValidation allowBlank="1" showInputMessage="1" showErrorMessage="1" promptTitle="Local Content Manual" prompt=" Fill in the commercial designation and/or the technical nomenclature of the material" sqref="B34:B37"/>
    <dataValidation allowBlank="1" showInputMessage="1" showErrorMessage="1" promptTitle="Local Content Manual" prompt="Fill in the commercial designation and/or the technical nomenclature of the material" sqref="B38"/>
    <dataValidation allowBlank="1" showInputMessage="1" showErrorMessage="1" promptTitle="Local Content Manual" prompt="Fill in the commercial designation and/or the technical nomenclature of the spare parts" sqref="B44:B47"/>
    <dataValidation allowBlank="1" showInputMessage="1" showErrorMessage="1" promptTitle="Local Content Manual" prompt="Fill in the Corporate Name of the contractor." sqref="C5:G5"/>
    <dataValidation type="decimal" operator="greaterThanOrEqual" allowBlank="1" showInputMessage="1" showErrorMessage="1" promptTitle="Local Content Manual" prompt="Give the value for which the equipment will be sold by the system or subsystem supplier to the client." errorTitle="Valor não permitido" error="Você tentou digitar um valor não numérico ou inferior a zero neste campo. Favor verificar o erro e corrigir." sqref="C29">
      <formula1>0</formula1>
    </dataValidation>
    <dataValidation type="decimal" operator="greaterThanOrEqual" allowBlank="1" showInputMessage="1" showErrorMessage="1" promptTitle="Local Content Manual" prompt="Give the value for which the material will be sold by the supplier of the subsystem or system to the client ." errorTitle="Valor não permitido" error="Você tentou digitar um valor não numérico ou inferior a zero neste campo. Favor verificar o erro e corrigir." sqref="C39">
      <formula1>0</formula1>
    </dataValidation>
    <dataValidation type="decimal" operator="greaterThanOrEqual" allowBlank="1" showInputMessage="1" showErrorMessage="1" promptTitle="Local Content Manual" prompt="Give the value for which the spares will be sold by the supplier of the subsystem or system to the client." errorTitle="Valor não permitido" error="Você tentou digitar um valor não numérico ou inferior a zero neste campo. Favor verificar o erro e corrigir." sqref="C48">
      <formula1>0</formula1>
    </dataValidation>
    <dataValidation type="decimal" operator="greaterThanOrEqual" allowBlank="1" showInputMessage="1" showErrorMessage="1" promptTitle="Local Content Manual" prompt="Give the value for which the equipment will be sold by the system or subsystem supplier to the client." errorTitle="Valor não permitido" error="Você tentou digitar um valor não numérico ou inferior a zero neste campo. Favor verificar o erro e corrigir." sqref="C16:C21 C24:C28">
      <formula1>0</formula1>
    </dataValidation>
    <dataValidation type="decimal" operator="greaterThanOrEqual" allowBlank="1" showInputMessage="1" showErrorMessage="1" promptTitle="Local Content Manual" prompt="Give the value for which the material will be sold by the supplier of the subsystem or system to the client " errorTitle="Valor não permitido" error="Você tentou digitar um valor não numérico ou inferior a zero neste campo. Favor verificar o erro e corrigir." sqref="C34:C36">
      <formula1>0</formula1>
    </dataValidation>
    <dataValidation type="decimal" operator="greaterThanOrEqual" allowBlank="1" showInputMessage="1" showErrorMessage="1" promptTitle="Local Content Manual" prompt="Give the value for which the material will be sold by the supplier of the subsystem or system to the client ." errorTitle="Valor não permitido" error="Você tentou digitar um valor não numérico ou inferior a zero neste campo. Favor verificar o erro e corrigir." sqref="C37:C38">
      <formula1>0</formula1>
    </dataValidation>
    <dataValidation type="decimal" operator="greaterThanOrEqual" allowBlank="1" showInputMessage="1" showErrorMessage="1" promptTitle="Local Content Manual" prompt="Give the value for which the spares will be sold by the supplier of the subsystem or system to the client" errorTitle="Valor não permitido" error="Você tentou digitar um valor não numérico ou inferior a zero neste campo. Favor verificar o erro e corrigir." sqref="C44">
      <formula1>0</formula1>
    </dataValidation>
    <dataValidation type="decimal" operator="greaterThanOrEqual" allowBlank="1" showInputMessage="1" showErrorMessage="1" promptTitle="Local Content Manual" prompt="Give the value for which the spares will be sold by the supplier of the subsystem or system to the client." errorTitle="Valor não permitido" error="Você tentou digitar um valor não numérico ou inferior a zero neste campo. Favor verificar o erro e corrigir." sqref="C45:C47">
      <formula1>0</formula1>
    </dataValidation>
    <dataValidation type="decimal" operator="greaterThanOrEqual" allowBlank="1" showInputMessage="1" showErrorMessage="1" promptTitle="Local Content Manual" prompt="Give the value for which the equipment will be sold by the system or subsystem supplier to the cliente, without IPI, without ICMS and without readjustements." errorTitle="Valor não permitido" error="Você tentou digitar um valor não numérico ou inferior a zero neste campo. Favor verificar o erro e corrigir." sqref="D28">
      <formula1>0</formula1>
    </dataValidation>
    <dataValidation type="decimal" operator="greaterThanOrEqual" allowBlank="1" showInputMessage="1" showErrorMessage="1" promptTitle="Local Content Manual" prompt="Give the value for which the equipment will be sold by the system or subsystem supplier to the cliente, without IPI, without ICMS and without readjustements." errorTitle="Valor não permitido" error="Você tentou digitar um valor não numérico ou inferior a zero neste campo. Favor verificar o erro e corrigir." sqref="D16:D21 D24:D27">
      <formula1>0</formula1>
    </dataValidation>
    <dataValidation type="decimal" operator="greaterThanOrEqual" allowBlank="1" showInputMessage="1" showErrorMessage="1" promptTitle="Local Content Manual" prompt="Give the value for which the matewrial will be sold by the supplier of the subsystem or system, to the client, excluding  IPI and ICMS and without readjustment." errorTitle="Valor não permitido" error="Você tentou digitar um valor não numérico ou inferior a zero neste campo. Favor verificar o erro e corrigir." sqref="D34">
      <formula1>0</formula1>
    </dataValidation>
    <dataValidation type="decimal" operator="greaterThanOrEqual" allowBlank="1" showInputMessage="1" showErrorMessage="1" promptTitle="Local Content Manual" prompt="Give the value for which the materila will be sold by the supplier of the subsystem or system, to the client, excluding  IPI and ICMS and without readjustment." errorTitle="Valor não permitido" error="Você tentou digitar um valor não numérico ou inferior a zero neste campo. Favor verificar o erro e corrigir." sqref="D35:D39">
      <formula1>0</formula1>
    </dataValidation>
    <dataValidation type="decimal" operator="greaterThanOrEqual" allowBlank="1" showInputMessage="1" showErrorMessage="1" promptTitle="Local Content Manual" prompt="Give the value for which the spares will be sold by the supplier of the subsystem or system, to the client, excluding  IPI and ICMS and without readjustment." errorTitle="Valor não permitido" error="Você tentou digitar um valor não numérico ou inferior a zero neste campo. Favor verificar o erro e corrigir." sqref="D44:D48">
      <formula1>0</formula1>
    </dataValidation>
    <dataValidation type="decimal" operator="greaterThanOrEqual" allowBlank="1" showInputMessage="1" showErrorMessage="1" promptTitle="Local Content Manual" prompt="Fill in only in cases where the contract has a section quoted in a foreign currency." sqref="E24:E28">
      <formula1>0</formula1>
    </dataValidation>
    <dataValidation type="decimal" operator="greaterThanOrEqual" allowBlank="1" showInputMessage="1" showErrorMessage="1" promptTitle="Cartilha do Conteúdo Local" prompt="Fill in only in cases where the contract has a section quoted in a foreign currency" sqref="E29">
      <formula1>0</formula1>
    </dataValidation>
    <dataValidation allowBlank="1" showInputMessage="1" showErrorMessage="1" promptTitle="Local Content Manual" prompt="Fill in only in cases where the contract has a section quoted in a foreign currency" sqref="E34:E38 E44:E48"/>
    <dataValidation type="decimal" operator="greaterThanOrEqual" allowBlank="1" showInputMessage="1" showErrorMessage="1" promptTitle="Local Content Manual" prompt="Fill in only in cases where the contract has a section quoted in a foreign currency" sqref="E39 E49">
      <formula1>0</formula1>
    </dataValidation>
    <dataValidation type="decimal" operator="greaterThanOrEqual" allowBlank="1" showInputMessage="1" showErrorMessage="1" promptTitle="Local Content Manual" prompt="Give the FOB Value in the currency at the source  of each item of equipamento, based on the respective Import Declaration extracts" errorTitle="Valor não permitido" error="Você tentou digitar um valor não numérico ou inferior a zero neste campo. Favor verificar o erro e corrigir." sqref="F24:F28">
      <formula1>0</formula1>
    </dataValidation>
    <dataValidation type="decimal" operator="greaterThanOrEqual" allowBlank="1" showInputMessage="1" showErrorMessage="1" promptTitle="Local Content Manual" prompt="Give the FOB Value in the currency at the source  of each item of material, based on the respective Import Declaration extracts ." errorTitle="Valor não permitido" error="Você tentou digitar um valor não numérico ou inferior a zero neste campo. Favor verificar o erro e corrigir." sqref="F34:F37 F39">
      <formula1>0</formula1>
    </dataValidation>
    <dataValidation type="decimal" operator="greaterThanOrEqual" allowBlank="1" showInputMessage="1" showErrorMessage="1" promptTitle="Local Content Manual" prompt="Give the FOB Value in the currency at the source  of each item of material, based on the respective Import Declaration extracts." errorTitle="Valor não permitido" error="Você tentou digitar um valor não numérico ou inferior a zero neste campo. Favor verificar o erro e corrigir." sqref="F44:F48">
      <formula1>0</formula1>
    </dataValidation>
    <dataValidation type="decimal" operator="greaterThanOrEqual" allowBlank="1" showInputMessage="1" showErrorMessage="1" promptTitle="Local Content Manual" prompt="Give the value for which the item / equipment will be sold by the supplier of the subsystem or system to the client " errorTitle="Valor não permitido" error="Você tentou digitar um valor não numérico ou inferior a zero neste campo. Favor verificar o erro e corrigir." sqref="G24:G28">
      <formula1>0</formula1>
    </dataValidation>
    <dataValidation type="decimal" operator="greaterThanOrEqual" allowBlank="1" showInputMessage="1" showErrorMessage="1" promptTitle="Local Content Manual" prompt="Give the CIF Value in the currency at the source  of each item of material, based on the respective Import Declaration extracts " errorTitle="Valor não permitido" error="Você tentou digitar um valor não numérico ou inferior a zero neste campo. Favor verificar o erro e corrigir." sqref="G34:G38 G44:G48">
      <formula1>0</formula1>
    </dataValidation>
    <dataValidation type="decimal" operator="greaterThanOrEqual" allowBlank="1" showInputMessage="1" showErrorMessage="1" promptTitle="Local Content Manual" prompt="Give the CIF Value in the currency at the source  of each item of material, based on the respective Import Declaration extracts." errorTitle="Valor não permitido" error="Você tentou digitar um valor não numérico ou inferior a zero neste campo. Favor verificar o erro e corrigir." sqref="G39">
      <formula1>0</formula1>
    </dataValidation>
    <dataValidation type="list" allowBlank="1" showInputMessage="1" showErrorMessage="1" promptTitle="Local Content Manual" prompt="Enter the value generated by the table.  If that item is not filled in, the column will assume that the source currency is the one given in the ‘‘Main source currency” field" sqref="H24:H29 H34:H38">
      <formula1>$AC$520:$AC$529</formula1>
    </dataValidation>
    <dataValidation type="list" allowBlank="1" showInputMessage="1" showErrorMessage="1" promptTitle="Local Content Manual" prompt="Enter the value generated by the table.  If that item is not filled in, the column will assume that the source currency is the one given in the ‘‘Main source currency” field" sqref="H39">
      <formula1>$AC$520:$AC$529</formula1>
    </dataValidation>
    <dataValidation type="list" allowBlank="1" showInputMessage="1" showErrorMessage="1" promptTitle="Local Content Manual" prompt="Enter the value generated by the table.  If that item is not filled in, the column will assume that the source currency is the one given in the ‘‘Main source currency” field." sqref="H44:H49">
      <formula1>$AC$520:$AC$529</formula1>
    </dataValidation>
    <dataValidation type="decimal" operator="greaterThanOrEqual" allowBlank="1" showInputMessage="1" showErrorMessage="1" promptTitle="Local Content Manual" prompt="This value is calculated automatically, multiplying the CIF Value (source currency - column &quot;f&quot;) by the exchange value indicated in the &quot;Currency&quot; field" sqref="I24:I29">
      <formula1>0</formula1>
    </dataValidation>
    <dataValidation type="decimal" operator="greaterThanOrEqual" allowBlank="1" showInputMessage="1" showErrorMessage="1" promptTitle="Local Content Manual" prompt="This value is calculated automatically, multiplying the CIF Value (source currency - column &quot;f&quot;) by the exchange value indicated in the &quot;Currency&quot; field." sqref="I34:I39 I44:I49">
      <formula1>0</formula1>
    </dataValidation>
    <dataValidation type="decimal" operator="greaterThanOrEqual" allowBlank="1" showInputMessage="1" showErrorMessage="1" promptTitle="Local Content Manual" prompt="Give the value of the Import Duty (II) given in the Import Declaration extracts" errorTitle="Valor não permitido" error="Você tentou digitar um valor não numérico ou inferior a zero neste campo. Favor verificar o erro e corrigir." sqref="J24:J29 J44:J49">
      <formula1>0</formula1>
    </dataValidation>
    <dataValidation type="decimal" operator="greaterThan" allowBlank="1" showInputMessage="1" showErrorMessage="1" promptTitle="Local Content Manual" prompt="Fill in the value of the Import Duty (II) given in the Import Declaration extracts" errorTitle="Valor não permitido" error="Você tentou digitar um valor não numérico ou inferior a zero neste campo. Favor verificar o erro e corrigir." sqref="J34:J39">
      <formula1>0</formula1>
    </dataValidation>
    <dataValidation type="decimal" operator="greaterThanOrEqual" allowBlank="1" showInputMessage="1" showErrorMessage="1" promptTitle="Local Content Manual" prompt="This value is calculated automatically, adding together the value of the two variables (CIF Value and  Import Duty) " sqref="K34:K38 K24:K28 K44:K49">
      <formula1>0</formula1>
    </dataValidation>
    <dataValidation type="decimal" operator="greaterThanOrEqual" allowBlank="1" showInputMessage="1" showErrorMessage="1" promptTitle="Local Equipment Content" prompt="Give the value contained in the &quot;Total Value of Imported Components&quot; field of the &quot;Output&quot; file of the &quot;Local Equipment Content&quot; table" errorTitle="Valor não permitido" error="Você tentou digitar um valor não numérico ou inferior a zero neste campo. Favor verificar o erro e corrigir." sqref="L16:L21">
      <formula1>0</formula1>
    </dataValidation>
    <dataValidation type="decimal" operator="greaterThanOrEqual" allowBlank="1" showInputMessage="1" showErrorMessage="1" promptTitle="Local Content Manual" prompt="This value is calculated automatically and is equal to the sum of  the &quot;Total contract amount in the source currency”, converted into R$ at the currency exchange rate as indicated in the “currency” field at the CIF Value + Import Duty&quot;. " errorTitle="Valor não permitido" error="Você tentou digitar um valor não numérico ou inferior a zero neste campo. Favor verificar o erro e corrigir." sqref="L24:L29">
      <formula1>0</formula1>
    </dataValidation>
    <dataValidation allowBlank="1" showInputMessage="1" showErrorMessage="1" promptTitle="Local Content Manual" prompt="Input the sector of the industry which the good is inserted." sqref="P44:P49 P34:P39"/>
    <dataValidation type="list" allowBlank="1" showInputMessage="1" showErrorMessage="1" promptTitle="Local Content Manual" prompt="Input the sector of the industry which the good is inserted." sqref="P16:P21 P24:P29">
      <formula1>GOODS</formula1>
    </dataValidation>
  </dataValidations>
  <printOptions/>
  <pageMargins left="0.25" right="0.25" top="0.5" bottom="0.5" header="0.25" footer="0.25"/>
  <pageSetup fitToHeight="0" fitToWidth="1" horizontalDpi="300" verticalDpi="300" orientation="landscape" paperSize="9" scale="45" r:id="rId6"/>
  <headerFooter alignWithMargins="0">
    <oddHeader>&amp;RCÁLCULO DO CONTEÚDO LOCAL</oddHeader>
    <oddFooter>&amp;R&amp;P / &amp;N</oddFooter>
  </headerFooter>
  <drawing r:id="rId5"/>
  <legacyDrawing r:id="rId4"/>
  <oleObjects>
    <oleObject progId="Word.Picture.8" shapeId="1867018" r:id="rId1"/>
    <oleObject progId="Word.Picture.8" shapeId="532131" r:id="rId2"/>
    <oleObject progId="Word.Picture.8" shapeId="660851" r:id="rId3"/>
  </oleObjects>
</worksheet>
</file>

<file path=xl/worksheets/sheet3.xml><?xml version="1.0" encoding="utf-8"?>
<worksheet xmlns="http://schemas.openxmlformats.org/spreadsheetml/2006/main" xmlns:r="http://schemas.openxmlformats.org/officeDocument/2006/relationships">
  <sheetPr codeName="Sheet6">
    <pageSetUpPr fitToPage="1"/>
  </sheetPr>
  <dimension ref="A1:AE511"/>
  <sheetViews>
    <sheetView showGridLines="0" showRowColHeaders="0" zoomScale="60" zoomScaleNormal="60" workbookViewId="0" topLeftCell="A1">
      <selection activeCell="A4" sqref="A4"/>
    </sheetView>
  </sheetViews>
  <sheetFormatPr defaultColWidth="9.140625" defaultRowHeight="12.75"/>
  <cols>
    <col min="1" max="1" width="36.7109375" style="119" customWidth="1"/>
    <col min="2" max="2" width="41.8515625" style="46" customWidth="1"/>
    <col min="3" max="3" width="16.57421875" style="46" customWidth="1"/>
    <col min="4" max="4" width="16.00390625" style="46" customWidth="1"/>
    <col min="5" max="5" width="20.57421875" style="46" bestFit="1" customWidth="1"/>
    <col min="6" max="6" width="13.7109375" style="46" customWidth="1"/>
    <col min="7" max="7" width="16.421875" style="46" bestFit="1" customWidth="1"/>
    <col min="8" max="8" width="20.140625" style="46" customWidth="1"/>
    <col min="9" max="11" width="20.28125" style="46" customWidth="1"/>
    <col min="12" max="12" width="16.57421875" style="46" customWidth="1"/>
    <col min="13" max="13" width="17.57421875" style="46" customWidth="1"/>
    <col min="14" max="14" width="30.7109375" style="47" bestFit="1" customWidth="1"/>
    <col min="15" max="15" width="20.7109375" style="46" customWidth="1"/>
    <col min="16" max="28" width="9.140625" style="46" customWidth="1"/>
    <col min="29" max="29" width="11.28125" style="46" customWidth="1"/>
    <col min="30" max="30" width="27.421875" style="46" customWidth="1"/>
    <col min="31" max="16384" width="9.140625" style="46" customWidth="1"/>
  </cols>
  <sheetData>
    <row r="1" spans="1:31" s="28" customFormat="1" ht="90.75" customHeight="1" thickBot="1">
      <c r="A1" s="26" t="s">
        <v>55</v>
      </c>
      <c r="B1" s="26"/>
      <c r="C1" s="26"/>
      <c r="D1" s="27"/>
      <c r="E1" s="27"/>
      <c r="F1" s="27"/>
      <c r="G1" s="27"/>
      <c r="H1" s="27"/>
      <c r="I1" s="27"/>
      <c r="J1" s="147"/>
      <c r="K1" s="148"/>
      <c r="L1" s="148"/>
      <c r="M1" s="148"/>
      <c r="N1" s="148"/>
      <c r="AE1" s="28">
        <v>1</v>
      </c>
    </row>
    <row r="2" ht="14.25" thickBot="1" thickTop="1">
      <c r="N2" s="46"/>
    </row>
    <row r="3" spans="2:16" ht="22.5" customHeight="1" thickBot="1">
      <c r="B3" s="48" t="s">
        <v>29</v>
      </c>
      <c r="C3" s="214">
        <f>'Equipment List (n)'!C3:G3</f>
        <v>0</v>
      </c>
      <c r="D3" s="215"/>
      <c r="E3" s="215"/>
      <c r="F3" s="215"/>
      <c r="G3" s="215"/>
      <c r="H3" s="216"/>
      <c r="I3" s="149"/>
      <c r="J3" s="50" t="s">
        <v>63</v>
      </c>
      <c r="K3" s="50"/>
      <c r="L3" s="209">
        <f>'Equipment List (n)'!O3</f>
        <v>0</v>
      </c>
      <c r="M3" s="210"/>
      <c r="N3" s="211"/>
      <c r="P3" s="51"/>
    </row>
    <row r="4" spans="2:14" ht="22.5" customHeight="1" thickBot="1">
      <c r="B4" s="53"/>
      <c r="C4" s="53"/>
      <c r="D4" s="53"/>
      <c r="E4" s="49"/>
      <c r="F4" s="49"/>
      <c r="G4" s="49"/>
      <c r="H4" s="49"/>
      <c r="I4" s="49"/>
      <c r="J4" s="49"/>
      <c r="K4" s="54"/>
      <c r="L4" s="161"/>
      <c r="M4" s="161"/>
      <c r="N4" s="162"/>
    </row>
    <row r="5" spans="2:14" ht="22.5" customHeight="1" thickBot="1">
      <c r="B5" s="48" t="s">
        <v>30</v>
      </c>
      <c r="C5" s="214">
        <f>'Equipment List (n)'!C5:G5</f>
        <v>0</v>
      </c>
      <c r="D5" s="215"/>
      <c r="E5" s="215"/>
      <c r="F5" s="215"/>
      <c r="G5" s="215"/>
      <c r="H5" s="215"/>
      <c r="I5" s="150"/>
      <c r="J5" s="50" t="s">
        <v>64</v>
      </c>
      <c r="K5" s="50"/>
      <c r="L5" s="209">
        <f>'Equipment List (n)'!O5</f>
        <v>0</v>
      </c>
      <c r="M5" s="210"/>
      <c r="N5" s="211"/>
    </row>
    <row r="6" spans="2:14" ht="22.5" customHeight="1" thickBot="1">
      <c r="B6" s="53"/>
      <c r="C6" s="53"/>
      <c r="D6" s="53"/>
      <c r="E6" s="49"/>
      <c r="F6" s="49"/>
      <c r="G6" s="49"/>
      <c r="H6" s="49"/>
      <c r="I6" s="49"/>
      <c r="J6" s="49"/>
      <c r="K6" s="54"/>
      <c r="L6" s="161"/>
      <c r="M6" s="161"/>
      <c r="N6" s="162"/>
    </row>
    <row r="7" spans="2:14" ht="22.5" customHeight="1" thickBot="1">
      <c r="B7" s="48" t="s">
        <v>32</v>
      </c>
      <c r="C7" s="214">
        <f>'Equipment List (n)'!C7:G7</f>
        <v>0</v>
      </c>
      <c r="D7" s="215"/>
      <c r="E7" s="215"/>
      <c r="F7" s="215"/>
      <c r="G7" s="215"/>
      <c r="H7" s="215"/>
      <c r="I7" s="150"/>
      <c r="J7" s="50" t="s">
        <v>65</v>
      </c>
      <c r="K7" s="50"/>
      <c r="L7" s="209">
        <f>'Equipment List (n)'!O7</f>
        <v>0</v>
      </c>
      <c r="M7" s="210"/>
      <c r="N7" s="211"/>
    </row>
    <row r="8" spans="2:14" ht="22.5" customHeight="1" thickBot="1">
      <c r="B8" s="53"/>
      <c r="C8" s="53"/>
      <c r="D8" s="53"/>
      <c r="E8" s="49"/>
      <c r="F8" s="49"/>
      <c r="G8" s="49"/>
      <c r="H8" s="49"/>
      <c r="I8" s="49"/>
      <c r="J8" s="49"/>
      <c r="K8" s="49"/>
      <c r="L8" s="49"/>
      <c r="M8" s="49"/>
      <c r="N8" s="54"/>
    </row>
    <row r="9" spans="2:15" ht="40.5" customHeight="1">
      <c r="B9" s="228" t="s">
        <v>33</v>
      </c>
      <c r="C9" s="212" t="s">
        <v>56</v>
      </c>
      <c r="D9" s="212" t="s">
        <v>57</v>
      </c>
      <c r="E9" s="212" t="s">
        <v>58</v>
      </c>
      <c r="F9" s="219" t="s">
        <v>44</v>
      </c>
      <c r="G9" s="219" t="s">
        <v>59</v>
      </c>
      <c r="H9" s="223" t="s">
        <v>62</v>
      </c>
      <c r="I9" s="224"/>
      <c r="J9" s="224"/>
      <c r="K9" s="225"/>
      <c r="L9" s="212" t="s">
        <v>67</v>
      </c>
      <c r="M9" s="212" t="s">
        <v>68</v>
      </c>
      <c r="N9" s="212" t="s">
        <v>69</v>
      </c>
      <c r="O9" s="230" t="s">
        <v>91</v>
      </c>
    </row>
    <row r="10" spans="2:15" ht="45" customHeight="1">
      <c r="B10" s="229"/>
      <c r="C10" s="213"/>
      <c r="D10" s="213"/>
      <c r="E10" s="213"/>
      <c r="F10" s="220"/>
      <c r="G10" s="220"/>
      <c r="H10" s="213" t="s">
        <v>60</v>
      </c>
      <c r="I10" s="226" t="s">
        <v>89</v>
      </c>
      <c r="J10" s="213" t="s">
        <v>61</v>
      </c>
      <c r="K10" s="217" t="s">
        <v>66</v>
      </c>
      <c r="L10" s="213"/>
      <c r="M10" s="213"/>
      <c r="N10" s="213"/>
      <c r="O10" s="231"/>
    </row>
    <row r="11" spans="2:15" ht="39" customHeight="1">
      <c r="B11" s="229"/>
      <c r="C11" s="213"/>
      <c r="D11" s="213"/>
      <c r="E11" s="213"/>
      <c r="F11" s="218"/>
      <c r="G11" s="218"/>
      <c r="H11" s="213"/>
      <c r="I11" s="226"/>
      <c r="J11" s="213"/>
      <c r="K11" s="218"/>
      <c r="L11" s="213"/>
      <c r="M11" s="213"/>
      <c r="N11" s="213"/>
      <c r="O11" s="232"/>
    </row>
    <row r="12" spans="2:16" ht="22.5" customHeight="1" thickBot="1">
      <c r="B12" s="77" t="s">
        <v>1</v>
      </c>
      <c r="C12" s="78" t="s">
        <v>16</v>
      </c>
      <c r="D12" s="78" t="s">
        <v>14</v>
      </c>
      <c r="E12" s="78" t="s">
        <v>4</v>
      </c>
      <c r="F12" s="78" t="s">
        <v>21</v>
      </c>
      <c r="G12" s="78" t="s">
        <v>6</v>
      </c>
      <c r="H12" s="78" t="s">
        <v>27</v>
      </c>
      <c r="I12" s="78" t="s">
        <v>26</v>
      </c>
      <c r="J12" s="78" t="s">
        <v>9</v>
      </c>
      <c r="K12" s="78" t="s">
        <v>10</v>
      </c>
      <c r="L12" s="78" t="s">
        <v>15</v>
      </c>
      <c r="M12" s="151" t="s">
        <v>24</v>
      </c>
      <c r="N12" s="151" t="s">
        <v>25</v>
      </c>
      <c r="O12" s="79" t="s">
        <v>95</v>
      </c>
      <c r="P12" s="46" t="s">
        <v>13</v>
      </c>
    </row>
    <row r="13" spans="2:14" ht="9.75" customHeight="1">
      <c r="B13" s="143"/>
      <c r="C13" s="144"/>
      <c r="D13" s="144"/>
      <c r="E13" s="144"/>
      <c r="F13" s="144"/>
      <c r="G13" s="144"/>
      <c r="H13" s="144"/>
      <c r="I13" s="144"/>
      <c r="J13" s="144"/>
      <c r="K13" s="144"/>
      <c r="L13" s="144"/>
      <c r="M13" s="144"/>
      <c r="N13" s="144"/>
    </row>
    <row r="14" spans="2:17" ht="3" customHeight="1" thickBot="1">
      <c r="B14" s="145"/>
      <c r="C14" s="146"/>
      <c r="D14" s="146"/>
      <c r="E14" s="146"/>
      <c r="F14" s="146"/>
      <c r="G14" s="146"/>
      <c r="H14" s="146"/>
      <c r="I14" s="146"/>
      <c r="J14" s="146"/>
      <c r="K14" s="146"/>
      <c r="L14" s="146"/>
      <c r="M14" s="146"/>
      <c r="N14" s="146"/>
      <c r="O14" s="49"/>
      <c r="P14" s="49"/>
      <c r="Q14" s="49"/>
    </row>
    <row r="15" spans="1:15" ht="29.25" customHeight="1" thickBot="1">
      <c r="A15" s="119" t="s">
        <v>23</v>
      </c>
      <c r="B15" s="57" t="s">
        <v>70</v>
      </c>
      <c r="C15" s="59"/>
      <c r="D15" s="59"/>
      <c r="E15" s="59"/>
      <c r="F15" s="59"/>
      <c r="G15" s="59"/>
      <c r="H15" s="59"/>
      <c r="I15" s="59"/>
      <c r="J15" s="59"/>
      <c r="K15" s="59"/>
      <c r="L15" s="59"/>
      <c r="M15" s="59"/>
      <c r="N15" s="60"/>
      <c r="O15" s="60"/>
    </row>
    <row r="16" spans="1:15" s="61" customFormat="1" ht="22.5" customHeight="1">
      <c r="A16" s="120"/>
      <c r="B16" s="173"/>
      <c r="C16" s="174">
        <v>0</v>
      </c>
      <c r="D16" s="174">
        <v>0</v>
      </c>
      <c r="E16" s="227" t="s">
        <v>54</v>
      </c>
      <c r="F16" s="227"/>
      <c r="G16" s="227"/>
      <c r="H16" s="227"/>
      <c r="I16" s="174">
        <v>0</v>
      </c>
      <c r="J16" s="174">
        <v>0</v>
      </c>
      <c r="K16" s="177">
        <f aca="true" t="shared" si="0" ref="K16:K21">IF(H16=0,0,J16/I16)</f>
        <v>0</v>
      </c>
      <c r="L16" s="178">
        <f aca="true" t="shared" si="1" ref="L16:L21">((1-K16)*D21)</f>
        <v>0</v>
      </c>
      <c r="M16" s="178">
        <f aca="true" t="shared" si="2" ref="M16:M21">D21*K16</f>
        <v>0</v>
      </c>
      <c r="N16" s="179"/>
      <c r="O16" s="179"/>
    </row>
    <row r="17" spans="1:15" s="65" customFormat="1" ht="22.5" customHeight="1">
      <c r="A17" s="121"/>
      <c r="B17" s="95"/>
      <c r="C17" s="100">
        <v>0</v>
      </c>
      <c r="D17" s="100">
        <v>0</v>
      </c>
      <c r="E17" s="222" t="s">
        <v>54</v>
      </c>
      <c r="F17" s="222"/>
      <c r="G17" s="222"/>
      <c r="H17" s="222"/>
      <c r="I17" s="100">
        <v>0</v>
      </c>
      <c r="J17" s="100">
        <v>0</v>
      </c>
      <c r="K17" s="110">
        <f t="shared" si="0"/>
        <v>0</v>
      </c>
      <c r="L17" s="102">
        <f t="shared" si="1"/>
        <v>0</v>
      </c>
      <c r="M17" s="102">
        <f t="shared" si="2"/>
        <v>0</v>
      </c>
      <c r="N17" s="111"/>
      <c r="O17" s="111"/>
    </row>
    <row r="18" spans="1:15" s="65" customFormat="1" ht="22.5" customHeight="1">
      <c r="A18" s="121"/>
      <c r="B18" s="95"/>
      <c r="C18" s="100">
        <v>0</v>
      </c>
      <c r="D18" s="100">
        <v>0</v>
      </c>
      <c r="E18" s="222" t="s">
        <v>54</v>
      </c>
      <c r="F18" s="222"/>
      <c r="G18" s="222"/>
      <c r="H18" s="222"/>
      <c r="I18" s="100">
        <v>0</v>
      </c>
      <c r="J18" s="100">
        <v>0</v>
      </c>
      <c r="K18" s="110">
        <f t="shared" si="0"/>
        <v>0</v>
      </c>
      <c r="L18" s="102">
        <f t="shared" si="1"/>
        <v>0</v>
      </c>
      <c r="M18" s="102">
        <f t="shared" si="2"/>
        <v>0</v>
      </c>
      <c r="N18" s="111"/>
      <c r="O18" s="111"/>
    </row>
    <row r="19" spans="1:15" s="65" customFormat="1" ht="22.5" customHeight="1">
      <c r="A19" s="121"/>
      <c r="B19" s="95"/>
      <c r="C19" s="100">
        <v>0</v>
      </c>
      <c r="D19" s="100">
        <v>0</v>
      </c>
      <c r="E19" s="222" t="s">
        <v>54</v>
      </c>
      <c r="F19" s="222"/>
      <c r="G19" s="222"/>
      <c r="H19" s="222"/>
      <c r="I19" s="100">
        <v>0</v>
      </c>
      <c r="J19" s="100">
        <v>0</v>
      </c>
      <c r="K19" s="110">
        <f t="shared" si="0"/>
        <v>0</v>
      </c>
      <c r="L19" s="102">
        <f t="shared" si="1"/>
        <v>0</v>
      </c>
      <c r="M19" s="102">
        <f t="shared" si="2"/>
        <v>0</v>
      </c>
      <c r="N19" s="111"/>
      <c r="O19" s="111"/>
    </row>
    <row r="20" spans="1:15" s="65" customFormat="1" ht="22.5" customHeight="1">
      <c r="A20" s="121"/>
      <c r="B20" s="95"/>
      <c r="C20" s="100">
        <v>0</v>
      </c>
      <c r="D20" s="100">
        <v>0</v>
      </c>
      <c r="E20" s="222" t="s">
        <v>54</v>
      </c>
      <c r="F20" s="222"/>
      <c r="G20" s="222"/>
      <c r="H20" s="222"/>
      <c r="I20" s="100">
        <v>0</v>
      </c>
      <c r="J20" s="100">
        <v>0</v>
      </c>
      <c r="K20" s="110">
        <f t="shared" si="0"/>
        <v>0</v>
      </c>
      <c r="L20" s="102">
        <f t="shared" si="1"/>
        <v>0</v>
      </c>
      <c r="M20" s="102">
        <f t="shared" si="2"/>
        <v>0</v>
      </c>
      <c r="N20" s="111"/>
      <c r="O20" s="111"/>
    </row>
    <row r="21" spans="1:15" s="65" customFormat="1" ht="22.5" customHeight="1" thickBot="1">
      <c r="A21" s="121"/>
      <c r="B21" s="96"/>
      <c r="C21" s="101">
        <v>0</v>
      </c>
      <c r="D21" s="101">
        <v>0</v>
      </c>
      <c r="E21" s="221" t="s">
        <v>54</v>
      </c>
      <c r="F21" s="221"/>
      <c r="G21" s="221"/>
      <c r="H21" s="221"/>
      <c r="I21" s="101">
        <v>0</v>
      </c>
      <c r="J21" s="101">
        <v>0</v>
      </c>
      <c r="K21" s="112">
        <f t="shared" si="0"/>
        <v>0</v>
      </c>
      <c r="L21" s="105">
        <f t="shared" si="1"/>
        <v>0</v>
      </c>
      <c r="M21" s="105">
        <f t="shared" si="2"/>
        <v>0</v>
      </c>
      <c r="N21" s="113"/>
      <c r="O21" s="113"/>
    </row>
    <row r="22" spans="2:14" ht="22.5" customHeight="1" thickBot="1">
      <c r="B22" s="142"/>
      <c r="C22" s="80"/>
      <c r="D22" s="80"/>
      <c r="E22" s="81"/>
      <c r="F22" s="81"/>
      <c r="G22" s="81"/>
      <c r="H22" s="82"/>
      <c r="I22" s="82"/>
      <c r="J22" s="82"/>
      <c r="K22" s="83"/>
      <c r="L22" s="80"/>
      <c r="M22" s="80"/>
      <c r="N22" s="54"/>
    </row>
    <row r="23" spans="1:15" ht="30" customHeight="1" thickBot="1">
      <c r="A23" s="119" t="s">
        <v>23</v>
      </c>
      <c r="B23" s="57" t="s">
        <v>71</v>
      </c>
      <c r="C23" s="59"/>
      <c r="D23" s="59"/>
      <c r="E23" s="59"/>
      <c r="F23" s="59"/>
      <c r="G23" s="59"/>
      <c r="H23" s="59"/>
      <c r="I23" s="59"/>
      <c r="J23" s="59"/>
      <c r="K23" s="59"/>
      <c r="L23" s="59"/>
      <c r="M23" s="59"/>
      <c r="N23" s="60"/>
      <c r="O23" s="60"/>
    </row>
    <row r="24" spans="1:15" s="61" customFormat="1" ht="22.5" customHeight="1">
      <c r="A24" s="120"/>
      <c r="B24" s="173"/>
      <c r="C24" s="227" t="s">
        <v>54</v>
      </c>
      <c r="D24" s="227"/>
      <c r="E24" s="174">
        <v>0</v>
      </c>
      <c r="F24" s="175">
        <v>0</v>
      </c>
      <c r="G24" s="176">
        <f aca="true" t="shared" si="3" ref="G24:G29">E24*VLOOKUP(F24,$AC$502:$AD$511,2,0)</f>
        <v>0</v>
      </c>
      <c r="H24" s="174">
        <v>0</v>
      </c>
      <c r="I24" s="176">
        <f aca="true" t="shared" si="4" ref="I24:I29">H24*VLOOKUP(F24,$AC$502:$AD$511,2,0)</f>
        <v>0</v>
      </c>
      <c r="J24" s="174">
        <v>0</v>
      </c>
      <c r="K24" s="177">
        <f aca="true" t="shared" si="5" ref="K24:K29">IF(H24=0,0,J24/I24)</f>
        <v>0</v>
      </c>
      <c r="L24" s="178">
        <f aca="true" t="shared" si="6" ref="L24:L29">((1-K24)*D29)</f>
        <v>0</v>
      </c>
      <c r="M24" s="178">
        <f aca="true" t="shared" si="7" ref="M24:M29">D29*K24</f>
        <v>0</v>
      </c>
      <c r="N24" s="179"/>
      <c r="O24" s="179"/>
    </row>
    <row r="25" spans="1:15" s="65" customFormat="1" ht="22.5" customHeight="1">
      <c r="A25" s="121"/>
      <c r="B25" s="95"/>
      <c r="C25" s="222" t="s">
        <v>54</v>
      </c>
      <c r="D25" s="222"/>
      <c r="E25" s="100">
        <v>0</v>
      </c>
      <c r="F25" s="108">
        <v>0</v>
      </c>
      <c r="G25" s="152">
        <f t="shared" si="3"/>
        <v>0</v>
      </c>
      <c r="H25" s="100">
        <v>0</v>
      </c>
      <c r="I25" s="152">
        <f t="shared" si="4"/>
        <v>0</v>
      </c>
      <c r="J25" s="100">
        <v>0</v>
      </c>
      <c r="K25" s="110">
        <f t="shared" si="5"/>
        <v>0</v>
      </c>
      <c r="L25" s="102">
        <f t="shared" si="6"/>
        <v>0</v>
      </c>
      <c r="M25" s="102">
        <f t="shared" si="7"/>
        <v>0</v>
      </c>
      <c r="N25" s="111"/>
      <c r="O25" s="111"/>
    </row>
    <row r="26" spans="1:15" s="65" customFormat="1" ht="22.5" customHeight="1">
      <c r="A26" s="121"/>
      <c r="B26" s="95"/>
      <c r="C26" s="222" t="s">
        <v>54</v>
      </c>
      <c r="D26" s="222"/>
      <c r="E26" s="100">
        <v>0</v>
      </c>
      <c r="F26" s="108">
        <v>0</v>
      </c>
      <c r="G26" s="152">
        <f t="shared" si="3"/>
        <v>0</v>
      </c>
      <c r="H26" s="100">
        <v>0</v>
      </c>
      <c r="I26" s="152">
        <f t="shared" si="4"/>
        <v>0</v>
      </c>
      <c r="J26" s="100">
        <v>0</v>
      </c>
      <c r="K26" s="110">
        <f t="shared" si="5"/>
        <v>0</v>
      </c>
      <c r="L26" s="102">
        <f t="shared" si="6"/>
        <v>0</v>
      </c>
      <c r="M26" s="102">
        <f t="shared" si="7"/>
        <v>0</v>
      </c>
      <c r="N26" s="111"/>
      <c r="O26" s="111"/>
    </row>
    <row r="27" spans="1:15" s="65" customFormat="1" ht="22.5" customHeight="1">
      <c r="A27" s="121"/>
      <c r="B27" s="95"/>
      <c r="C27" s="222" t="s">
        <v>54</v>
      </c>
      <c r="D27" s="222"/>
      <c r="E27" s="100">
        <v>0</v>
      </c>
      <c r="F27" s="108">
        <v>0</v>
      </c>
      <c r="G27" s="152">
        <f t="shared" si="3"/>
        <v>0</v>
      </c>
      <c r="H27" s="100">
        <v>0</v>
      </c>
      <c r="I27" s="152">
        <f t="shared" si="4"/>
        <v>0</v>
      </c>
      <c r="J27" s="100">
        <v>0</v>
      </c>
      <c r="K27" s="110">
        <f t="shared" si="5"/>
        <v>0</v>
      </c>
      <c r="L27" s="102">
        <f t="shared" si="6"/>
        <v>0</v>
      </c>
      <c r="M27" s="102">
        <f t="shared" si="7"/>
        <v>0</v>
      </c>
      <c r="N27" s="111"/>
      <c r="O27" s="111"/>
    </row>
    <row r="28" spans="1:15" s="65" customFormat="1" ht="22.5" customHeight="1">
      <c r="A28" s="121"/>
      <c r="B28" s="95"/>
      <c r="C28" s="222" t="s">
        <v>54</v>
      </c>
      <c r="D28" s="222"/>
      <c r="E28" s="100">
        <v>0</v>
      </c>
      <c r="F28" s="108">
        <v>0</v>
      </c>
      <c r="G28" s="152">
        <f t="shared" si="3"/>
        <v>0</v>
      </c>
      <c r="H28" s="100">
        <v>0</v>
      </c>
      <c r="I28" s="152">
        <f t="shared" si="4"/>
        <v>0</v>
      </c>
      <c r="J28" s="100">
        <v>0</v>
      </c>
      <c r="K28" s="110">
        <f t="shared" si="5"/>
        <v>0</v>
      </c>
      <c r="L28" s="102">
        <f t="shared" si="6"/>
        <v>0</v>
      </c>
      <c r="M28" s="102">
        <f t="shared" si="7"/>
        <v>0</v>
      </c>
      <c r="N28" s="111"/>
      <c r="O28" s="111"/>
    </row>
    <row r="29" spans="1:15" s="65" customFormat="1" ht="22.5" customHeight="1" thickBot="1">
      <c r="A29" s="121"/>
      <c r="B29" s="96"/>
      <c r="C29" s="221" t="s">
        <v>54</v>
      </c>
      <c r="D29" s="221"/>
      <c r="E29" s="101">
        <v>0</v>
      </c>
      <c r="F29" s="109">
        <v>0</v>
      </c>
      <c r="G29" s="153">
        <f t="shared" si="3"/>
        <v>0</v>
      </c>
      <c r="H29" s="101">
        <v>0</v>
      </c>
      <c r="I29" s="153">
        <f t="shared" si="4"/>
        <v>0</v>
      </c>
      <c r="J29" s="101">
        <v>0</v>
      </c>
      <c r="K29" s="112">
        <f t="shared" si="5"/>
        <v>0</v>
      </c>
      <c r="L29" s="105">
        <f t="shared" si="6"/>
        <v>0</v>
      </c>
      <c r="M29" s="105">
        <f t="shared" si="7"/>
        <v>0</v>
      </c>
      <c r="N29" s="113"/>
      <c r="O29" s="113"/>
    </row>
    <row r="30" ht="12.75">
      <c r="B30" s="119">
        <v>1</v>
      </c>
    </row>
    <row r="31" ht="13.5" thickBot="1">
      <c r="K31" s="164"/>
    </row>
    <row r="32" spans="2:14" ht="30.75" customHeight="1" thickBot="1">
      <c r="B32" s="154" t="s">
        <v>72</v>
      </c>
      <c r="C32" s="97">
        <f>SUM(C16:C31)</f>
        <v>0</v>
      </c>
      <c r="D32" s="99">
        <f>SUM(D17:D22)</f>
        <v>0</v>
      </c>
      <c r="E32" s="84"/>
      <c r="F32" s="84"/>
      <c r="G32" s="155">
        <f>SUM(G16:G31)</f>
        <v>0</v>
      </c>
      <c r="H32" s="84"/>
      <c r="I32" s="97">
        <f>SUM(I16:I31)</f>
        <v>0</v>
      </c>
      <c r="J32" s="98">
        <f>SUM(J16:J31)</f>
        <v>0</v>
      </c>
      <c r="K32" s="163">
        <f>IF(ISERR(M32/(L32+M32)),0,(M32/(L32+M32)))</f>
        <v>0</v>
      </c>
      <c r="L32" s="98">
        <f>SUM(L16:L31)</f>
        <v>0</v>
      </c>
      <c r="M32" s="98">
        <f>SUM(M16:M31)</f>
        <v>0</v>
      </c>
      <c r="N32" s="85"/>
    </row>
    <row r="500" ht="13.5" thickBot="1"/>
    <row r="501" spans="29:31" ht="16.5" thickBot="1">
      <c r="AC501" s="86" t="s">
        <v>17</v>
      </c>
      <c r="AD501" s="87" t="s">
        <v>19</v>
      </c>
      <c r="AE501" s="119">
        <v>1</v>
      </c>
    </row>
    <row r="502" spans="29:30" ht="15">
      <c r="AC502" s="165">
        <f>'Equipment List (n)'!AC520</f>
        <v>0</v>
      </c>
      <c r="AD502" s="166">
        <f>'Equipment List (n)'!AD520</f>
        <v>0</v>
      </c>
    </row>
    <row r="503" spans="29:30" ht="15">
      <c r="AC503" s="156">
        <f>'Equipment List (n)'!AC521</f>
        <v>0</v>
      </c>
      <c r="AD503" s="157">
        <f>'Equipment List (n)'!AD521</f>
        <v>0</v>
      </c>
    </row>
    <row r="504" spans="29:30" ht="15">
      <c r="AC504" s="156">
        <f>'Equipment List (n)'!AC522</f>
        <v>0</v>
      </c>
      <c r="AD504" s="157">
        <f>'Equipment List (n)'!AD522</f>
        <v>0</v>
      </c>
    </row>
    <row r="505" spans="29:30" ht="15">
      <c r="AC505" s="156">
        <f>'Equipment List (n)'!AC523</f>
        <v>0</v>
      </c>
      <c r="AD505" s="157">
        <f>'Equipment List (n)'!AD523</f>
        <v>0</v>
      </c>
    </row>
    <row r="506" spans="29:30" ht="15">
      <c r="AC506" s="156">
        <f>'Equipment List (n)'!AC524</f>
        <v>0</v>
      </c>
      <c r="AD506" s="157">
        <f>'Equipment List (n)'!AD524</f>
        <v>0</v>
      </c>
    </row>
    <row r="507" spans="29:30" ht="15">
      <c r="AC507" s="156">
        <f>'Equipment List (n)'!AC525</f>
        <v>0</v>
      </c>
      <c r="AD507" s="157">
        <f>'Equipment List (n)'!AD525</f>
        <v>0</v>
      </c>
    </row>
    <row r="508" spans="29:30" ht="15">
      <c r="AC508" s="156">
        <f>'Equipment List (n)'!AC526</f>
        <v>0</v>
      </c>
      <c r="AD508" s="157">
        <f>'Equipment List (n)'!AD526</f>
        <v>0</v>
      </c>
    </row>
    <row r="509" spans="29:30" ht="15">
      <c r="AC509" s="156">
        <f>'Equipment List (n)'!AC527</f>
        <v>0</v>
      </c>
      <c r="AD509" s="158">
        <f>'Equipment List (n)'!AD527</f>
        <v>0</v>
      </c>
    </row>
    <row r="510" spans="29:30" ht="15">
      <c r="AC510" s="156">
        <f>'Equipment List (n)'!AC528</f>
        <v>0</v>
      </c>
      <c r="AD510" s="157">
        <f>'Equipment List (n)'!AD528</f>
        <v>0</v>
      </c>
    </row>
    <row r="511" spans="29:30" ht="15.75" thickBot="1">
      <c r="AC511" s="159">
        <f>'Equipment List (n)'!AC529</f>
        <v>0</v>
      </c>
      <c r="AD511" s="160">
        <f>'Equipment List (n)'!AD529</f>
        <v>0</v>
      </c>
    </row>
  </sheetData>
  <sheetProtection password="E46C" sheet="1" objects="1" scenarios="1"/>
  <mergeCells count="33">
    <mergeCell ref="O9:O11"/>
    <mergeCell ref="C25:D25"/>
    <mergeCell ref="C26:D26"/>
    <mergeCell ref="E17:H17"/>
    <mergeCell ref="C24:D24"/>
    <mergeCell ref="E18:H18"/>
    <mergeCell ref="E19:H19"/>
    <mergeCell ref="E20:H20"/>
    <mergeCell ref="E21:H21"/>
    <mergeCell ref="N9:N11"/>
    <mergeCell ref="B9:B11"/>
    <mergeCell ref="C9:C11"/>
    <mergeCell ref="D9:D11"/>
    <mergeCell ref="E9:E11"/>
    <mergeCell ref="C29:D29"/>
    <mergeCell ref="C28:D28"/>
    <mergeCell ref="M9:M11"/>
    <mergeCell ref="G9:G11"/>
    <mergeCell ref="H10:H11"/>
    <mergeCell ref="H9:K9"/>
    <mergeCell ref="I10:I11"/>
    <mergeCell ref="J10:J11"/>
    <mergeCell ref="E16:H16"/>
    <mergeCell ref="C27:D27"/>
    <mergeCell ref="C3:H3"/>
    <mergeCell ref="C5:H5"/>
    <mergeCell ref="C7:H7"/>
    <mergeCell ref="K10:K11"/>
    <mergeCell ref="F9:F11"/>
    <mergeCell ref="L3:N3"/>
    <mergeCell ref="L5:N5"/>
    <mergeCell ref="L7:N7"/>
    <mergeCell ref="L9:L11"/>
  </mergeCells>
  <conditionalFormatting sqref="I3 I7 C5 I5 C3 C7">
    <cfRule type="cellIs" priority="1" dxfId="1" operator="equal" stopIfTrue="1">
      <formula>0</formula>
    </cfRule>
  </conditionalFormatting>
  <dataValidations count="21">
    <dataValidation type="decimal" operator="greaterThan" allowBlank="1" showInputMessage="1" showErrorMessage="1" errorTitle="Valor não permitido" error="Você tentou digitar um valor não numérico neste campo. Favor verificar o erro e corrigir." sqref="AD503:AD511">
      <formula1>0</formula1>
    </dataValidation>
    <dataValidation allowBlank="1" showInputMessage="1" showErrorMessage="1" promptTitle="Cartilha do Conteúdo Local" prompt="Informar a PRINCIPAL moeda de origem das importações de componentes." sqref="P5"/>
    <dataValidation type="decimal" operator="greaterThan" allowBlank="1" showInputMessage="1" showErrorMessage="1" promptTitle="Cartilha do Conteúdo Local" prompt="Informar a taxa de câmbio vigente na &quot;Data de Emissão da Nota Fiscal de Venda&quot; da &quot;Principal Moeda de Origem&quot;." errorTitle="Valor não permitido" error="Você tentou digitar um valor não numérico neste campo. Favor verificar o erro e corrigir." sqref="P7">
      <formula1>0</formula1>
    </dataValidation>
    <dataValidation allowBlank="1" showInputMessage="1" showErrorMessage="1" promptTitle="Cartilha do Conteúdo Local" prompt="Informar a data de faturamento do equipamento ou data-base da proposta de fornecimento." sqref="P3"/>
    <dataValidation allowBlank="1" showInputMessage="1" showErrorMessage="1" promptTitle="Cartilha do Conteúdo Local" prompt="Informar a PRINCIPAL moeda de origem das importações de serviços." sqref="N5"/>
    <dataValidation type="decimal" operator="greaterThan" allowBlank="1" showInputMessage="1" showErrorMessage="1" promptTitle="Cartilha do Conteúdo Local" prompt="Informar a taxa de câmbio vigente na &quot;Data Base do Contrato&quot; da &quot;Principal Moeda de Origem&quot;.&#10;&#10;Caso exista mais de uma moeda de importação, utilize o botão &quot;Adicionar Moeda(s)&quot; e informe-as." errorTitle="Valor não permitido" error="Você tentou digitar um valor não numérico neste campo. Favor verificar o erro e corrigir." sqref="N7">
      <formula1>0</formula1>
    </dataValidation>
    <dataValidation allowBlank="1" showInputMessage="1" showErrorMessage="1" promptTitle="Cartilha do Conteúdo Local" prompt="Informar o escopo do contrato de fornecimento, incluindo equipamentos, materiais e serviços, ou seja, o nome do subsistema ou sistema." sqref="I7"/>
    <dataValidation allowBlank="1" showInputMessage="1" showErrorMessage="1" promptTitle="Local Content Manual" prompt="Fill in the designation and / or description of the service" sqref="B16:B21 B24:B29"/>
    <dataValidation type="list" operator="greaterThanOrEqual" allowBlank="1" showInputMessage="1" showErrorMessage="1" promptTitle="Local Content Manual" prompt="Enter the value generated in the table with the “Add Currency” button.  If that item is not filled in, the column will assume that the source currency is the one given in the ‘‘Main source currency” field" sqref="F24:F29">
      <formula1>$AC$502:$AC$511</formula1>
    </dataValidation>
    <dataValidation operator="greaterThanOrEqual" allowBlank="1" showInputMessage="1" showErrorMessage="1" promptTitle="Local Content Manual" prompt="This value is calculated automatically by the value of the &quot;Total contract amount in foreign currency”, converted into R$ at the currency exchange rate as indicated in the “currency” field&quot;. &#10;" sqref="G24:G29"/>
    <dataValidation type="decimal" operator="greaterThanOrEqual" allowBlank="1" showInputMessage="1" showErrorMessage="1" promptTitle="Local Content Manual" prompt="This values is calculated automatically, dividing the “Total Cost of Local Manpower (R$) by the Overall Manpower Cost (R$)." sqref="K24:K29 K16:K21">
      <formula1>0</formula1>
    </dataValidation>
    <dataValidation type="decimal" operator="greaterThanOrEqual" allowBlank="1" showInputMessage="1" showErrorMessage="1" promptTitle="Local Content Manual" prompt="This values is calculated automatically, and is the product (1- ILS) and the &quot;Total contract amount of multiplying (R$) w/o ISS" sqref="L16:L21 L24:L29">
      <formula1>0</formula1>
    </dataValidation>
    <dataValidation type="decimal" operator="greaterThanOrEqual" allowBlank="1" showInputMessage="1" showErrorMessage="1" promptTitle="Local Content Manual" prompt="This values is calculated automatically by applying  the ILS to the &quot;Total contract amount” (R$) w/o ISS" sqref="M16:M21 M24:M29">
      <formula1>0</formula1>
    </dataValidation>
    <dataValidation operator="greaterThanOrEqual" allowBlank="1" showInputMessage="1" showErrorMessage="1" promptTitle="Local Content Manual" prompt="This value is calculated automatically by converting the the value of the &quot;Total Manpower cost in the foreign currency”, into R$ at the currency exchange rate as indicated in the “currency” field&quot;. .&#10;" sqref="I24:I29"/>
    <dataValidation type="decimal" operator="greaterThanOrEqual" allowBlank="1" showInputMessage="1" showErrorMessage="1" promptTitle="Local Content Manual" prompt="Give the value for which the service will be sold by the supplier to the client." errorTitle="Illegal Value !" error="You tried to key in a non- numerical value or one less than zero. Please check and correct Você tentou digitar um valor não numérico ou inferior a zero neste campo. Favor verificar o erro e corrigir." sqref="C16:C21">
      <formula1>0</formula1>
    </dataValidation>
    <dataValidation type="decimal" operator="greaterThanOrEqual" allowBlank="1" showInputMessage="1" showErrorMessage="1" promptTitle="Local Content Manual" prompt="Give the value for which the service will be sold by the supplier to the client w/o ISS" errorTitle="Illegal Value!" error="You tried to key in a non- numerical value or one less than zero. Please check and correct Você tentou digitar um valor não numérico ou inferior a zero neste campo. Favor verificar o erro e corrigir." sqref="D16:D21">
      <formula1>0</formula1>
    </dataValidation>
    <dataValidation type="decimal" operator="greaterThanOrEqual" allowBlank="1" showInputMessage="1" showErrorMessage="1" promptTitle="Local Content Manual" prompt="Give the value for which the service will be sold by the supplier to the client." errorTitle="Illegal Value:" error="You tried to key in a non- numerical value or one less than zero. Please check and correct ." sqref="E24:E29">
      <formula1>0</formula1>
    </dataValidation>
    <dataValidation type="decimal" operator="greaterThanOrEqual" allowBlank="1" showInputMessage="1" showErrorMessage="1" promptTitle="Local Content Manual" prompt="The service provider must indicate the total manpower cost.&#10;&#10;It is the total amount resulting from the use of Manpower directly related to executing a service, remunerated in terms of salries and overheads&#10;" errorTitle="Illegal Value!" error="You tried to key in a non- numerical value or one less than zero. Please check and correct ." sqref="H24:H29 I16:I21">
      <formula1>0</formula1>
    </dataValidation>
    <dataValidation type="decimal" operator="greaterThanOrEqual" allowBlank="1" showInputMessage="1" showErrorMessage="1" promptTitle="Local Content Manual" prompt="The service provider must indicate the total manpower cost resulting from the use of Manpower directly related to executing a service, remunerated in terms of salries and overheads&#10;&#10;Local Manpower – See Local Content Manual&#10;&#10;" errorTitle="Illegal Value!" error="You tried to key in a non- numerical value or one less than zero. Please check and correct ." sqref="J16:J21 J24:J29">
      <formula1>0</formula1>
    </dataValidation>
    <dataValidation allowBlank="1" showInputMessage="1" showErrorMessage="1" promptTitle="Local Content Manual" prompt="Give the Corporate Name of the Serviço Provider." sqref="N16:N21 N24:N29"/>
    <dataValidation type="list" allowBlank="1" showInputMessage="1" showErrorMessage="1" promptTitle="Local Content Manual" prompt="Input the sector of the industry which the service is inserted." sqref="O16:O21 O24:O29">
      <formula1>SERVICES</formula1>
    </dataValidation>
  </dataValidations>
  <printOptions/>
  <pageMargins left="0.25" right="0.25" top="0.5" bottom="0.5" header="0.25" footer="0.25"/>
  <pageSetup fitToHeight="0" fitToWidth="1" horizontalDpi="600" verticalDpi="600" orientation="landscape" paperSize="9" scale="56" r:id="rId4"/>
  <headerFooter alignWithMargins="0">
    <oddHeader>&amp;RCÁLCULO DO CONTEÚDO LOCAL</oddHeader>
    <oddFooter>&amp;R&amp;P / &amp;N</oddFooter>
  </headerFooter>
  <drawing r:id="rId3"/>
  <legacyDrawing r:id="rId2"/>
  <oleObjects>
    <oleObject progId="Word.Picture.8" shapeId="1314981" r:id="rId1"/>
  </oleObjects>
</worksheet>
</file>

<file path=xl/worksheets/sheet4.xml><?xml version="1.0" encoding="utf-8"?>
<worksheet xmlns="http://schemas.openxmlformats.org/spreadsheetml/2006/main" xmlns:r="http://schemas.openxmlformats.org/officeDocument/2006/relationships">
  <sheetPr codeName="Sheet5">
    <pageSetUpPr fitToPage="1"/>
  </sheetPr>
  <dimension ref="A1:X504"/>
  <sheetViews>
    <sheetView showGridLines="0" showRowColHeaders="0" zoomScale="65" zoomScaleNormal="65" zoomScaleSheetLayoutView="75" workbookViewId="0" topLeftCell="A1">
      <selection activeCell="A6" sqref="A6"/>
    </sheetView>
  </sheetViews>
  <sheetFormatPr defaultColWidth="9.140625" defaultRowHeight="12.75"/>
  <cols>
    <col min="1" max="1" width="36.57421875" style="119" customWidth="1"/>
    <col min="2" max="2" width="40.7109375" style="46" customWidth="1"/>
    <col min="3" max="3" width="17.8515625" style="46" customWidth="1"/>
    <col min="4" max="6" width="18.421875" style="46" customWidth="1"/>
    <col min="7" max="8" width="17.8515625" style="46" customWidth="1"/>
    <col min="9" max="9" width="15.7109375" style="47" customWidth="1"/>
    <col min="10" max="10" width="13.7109375" style="46" customWidth="1"/>
    <col min="11" max="22" width="9.140625" style="46" customWidth="1"/>
    <col min="23" max="23" width="8.8515625" style="46" bestFit="1" customWidth="1"/>
    <col min="24" max="24" width="23.421875" style="46" bestFit="1" customWidth="1"/>
    <col min="25" max="16384" width="9.140625" style="46" customWidth="1"/>
  </cols>
  <sheetData>
    <row r="1" spans="1:10" s="28" customFormat="1" ht="90.75" customHeight="1" thickBot="1">
      <c r="A1" s="26" t="s">
        <v>22</v>
      </c>
      <c r="B1" s="26"/>
      <c r="C1" s="26"/>
      <c r="D1" s="27"/>
      <c r="E1" s="27"/>
      <c r="F1" s="27"/>
      <c r="G1" s="27"/>
      <c r="H1" s="147"/>
      <c r="I1" s="148"/>
      <c r="J1" s="148"/>
    </row>
    <row r="2" ht="14.25" thickBot="1" thickTop="1"/>
    <row r="3" spans="2:11" ht="22.5" customHeight="1" thickBot="1">
      <c r="B3" s="48" t="s">
        <v>29</v>
      </c>
      <c r="C3" s="234">
        <f>'Equipment List (n)'!C3</f>
        <v>0</v>
      </c>
      <c r="D3" s="235"/>
      <c r="E3" s="235"/>
      <c r="F3" s="236"/>
      <c r="G3" s="49"/>
      <c r="H3" s="190" t="s">
        <v>63</v>
      </c>
      <c r="I3" s="190"/>
      <c r="J3" s="73">
        <f>'Equipment List (n)'!O3</f>
        <v>0</v>
      </c>
      <c r="K3" s="51"/>
    </row>
    <row r="4" spans="2:10" ht="22.5" customHeight="1" thickBot="1">
      <c r="B4" s="52"/>
      <c r="C4" s="53"/>
      <c r="D4" s="53"/>
      <c r="E4" s="49"/>
      <c r="F4" s="49"/>
      <c r="G4" s="49"/>
      <c r="H4" s="49"/>
      <c r="I4" s="54"/>
      <c r="J4" s="49"/>
    </row>
    <row r="5" spans="2:10" ht="22.5" customHeight="1" thickBot="1">
      <c r="B5" s="48" t="s">
        <v>30</v>
      </c>
      <c r="C5" s="234">
        <f>'Equipment List (n)'!C5</f>
        <v>0</v>
      </c>
      <c r="D5" s="235"/>
      <c r="E5" s="235"/>
      <c r="F5" s="236"/>
      <c r="G5" s="49"/>
      <c r="H5" s="190" t="s">
        <v>76</v>
      </c>
      <c r="I5" s="190"/>
      <c r="J5" s="74">
        <f>'Equipment List (n)'!O5</f>
        <v>0</v>
      </c>
    </row>
    <row r="6" spans="2:10" ht="22.5" customHeight="1" thickBot="1">
      <c r="B6" s="52"/>
      <c r="C6" s="53"/>
      <c r="D6" s="53"/>
      <c r="E6" s="49"/>
      <c r="F6" s="49"/>
      <c r="G6" s="49"/>
      <c r="H6" s="49"/>
      <c r="I6" s="54"/>
      <c r="J6" s="49"/>
    </row>
    <row r="7" spans="2:10" ht="22.5" customHeight="1" thickBot="1">
      <c r="B7" s="48" t="s">
        <v>32</v>
      </c>
      <c r="C7" s="234">
        <f>'Equipment List (n)'!C7</f>
        <v>0</v>
      </c>
      <c r="D7" s="235"/>
      <c r="E7" s="235"/>
      <c r="F7" s="236"/>
      <c r="G7" s="49"/>
      <c r="H7" s="190" t="s">
        <v>77</v>
      </c>
      <c r="I7" s="190"/>
      <c r="J7" s="75">
        <f>'Equipment List (n)'!O7</f>
        <v>0</v>
      </c>
    </row>
    <row r="8" spans="2:10" ht="22.5" customHeight="1" thickBot="1">
      <c r="B8" s="55"/>
      <c r="C8" s="53"/>
      <c r="D8" s="53"/>
      <c r="E8" s="49"/>
      <c r="F8" s="49"/>
      <c r="G8" s="49"/>
      <c r="H8" s="49"/>
      <c r="I8" s="54"/>
      <c r="J8" s="56"/>
    </row>
    <row r="9" spans="2:9" ht="39.75" customHeight="1">
      <c r="B9" s="241" t="s">
        <v>33</v>
      </c>
      <c r="C9" s="194" t="s">
        <v>34</v>
      </c>
      <c r="D9" s="194" t="s">
        <v>35</v>
      </c>
      <c r="E9" s="237" t="s">
        <v>37</v>
      </c>
      <c r="F9" s="238"/>
      <c r="G9" s="194" t="s">
        <v>74</v>
      </c>
      <c r="H9" s="239" t="s">
        <v>75</v>
      </c>
      <c r="I9" s="46"/>
    </row>
    <row r="10" spans="2:9" ht="39.75" customHeight="1">
      <c r="B10" s="242"/>
      <c r="C10" s="195"/>
      <c r="D10" s="195"/>
      <c r="E10" s="195" t="s">
        <v>45</v>
      </c>
      <c r="F10" s="195" t="s">
        <v>73</v>
      </c>
      <c r="G10" s="195"/>
      <c r="H10" s="240"/>
      <c r="I10" s="46"/>
    </row>
    <row r="11" spans="2:9" ht="39.75" customHeight="1">
      <c r="B11" s="243"/>
      <c r="C11" s="195"/>
      <c r="D11" s="195"/>
      <c r="E11" s="195"/>
      <c r="F11" s="195"/>
      <c r="G11" s="195"/>
      <c r="H11" s="240"/>
      <c r="I11" s="46"/>
    </row>
    <row r="12" spans="2:9" ht="19.5" customHeight="1" thickBot="1">
      <c r="B12" s="15"/>
      <c r="C12" s="16"/>
      <c r="D12" s="16"/>
      <c r="E12" s="16"/>
      <c r="F12" s="15"/>
      <c r="G12" s="15"/>
      <c r="H12" s="15"/>
      <c r="I12" s="46"/>
    </row>
    <row r="13" spans="1:9" ht="22.5" customHeight="1">
      <c r="A13" s="119" t="s">
        <v>23</v>
      </c>
      <c r="B13" s="57" t="s">
        <v>78</v>
      </c>
      <c r="C13" s="58"/>
      <c r="D13" s="59"/>
      <c r="E13" s="59"/>
      <c r="F13" s="59"/>
      <c r="G13" s="59"/>
      <c r="H13" s="60"/>
      <c r="I13" s="46"/>
    </row>
    <row r="14" spans="1:8" s="61" customFormat="1" ht="24" customHeight="1">
      <c r="A14" s="120"/>
      <c r="B14" s="69" t="s">
        <v>79</v>
      </c>
      <c r="C14" s="114">
        <f>'Equipment List (n)'!C31</f>
        <v>0</v>
      </c>
      <c r="D14" s="114">
        <f>'Equipment List (n)'!D31</f>
        <v>0</v>
      </c>
      <c r="E14" s="114">
        <f>'Equipment List (n)'!I31</f>
        <v>0</v>
      </c>
      <c r="F14" s="114">
        <f>'Equipment List (n)'!K31</f>
        <v>0</v>
      </c>
      <c r="G14" s="114">
        <f>'Equipment List (n)'!L31</f>
        <v>0</v>
      </c>
      <c r="H14" s="115">
        <f>'Equipment List (n)'!M31</f>
        <v>0</v>
      </c>
    </row>
    <row r="15" spans="1:8" s="61" customFormat="1" ht="24" customHeight="1">
      <c r="A15" s="120"/>
      <c r="B15" s="69" t="s">
        <v>80</v>
      </c>
      <c r="C15" s="102">
        <f>'Equipment List (n)'!C41</f>
        <v>0</v>
      </c>
      <c r="D15" s="102">
        <f>'Equipment List (n)'!D41</f>
        <v>0</v>
      </c>
      <c r="E15" s="102">
        <f>'Equipment List (n)'!I41</f>
        <v>0</v>
      </c>
      <c r="F15" s="102">
        <f>'Equipment List (n)'!K41</f>
        <v>0</v>
      </c>
      <c r="G15" s="102">
        <f>'Equipment List (n)'!L41</f>
        <v>0</v>
      </c>
      <c r="H15" s="116">
        <f>'Equipment List (n)'!M41</f>
        <v>0</v>
      </c>
    </row>
    <row r="16" spans="1:8" s="61" customFormat="1" ht="24" customHeight="1">
      <c r="A16" s="120"/>
      <c r="B16" s="70" t="s">
        <v>81</v>
      </c>
      <c r="C16" s="102">
        <f>'Equipment List (n)'!C51</f>
        <v>0</v>
      </c>
      <c r="D16" s="102">
        <f>'Equipment List (n)'!D51</f>
        <v>0</v>
      </c>
      <c r="E16" s="102">
        <f>'Equipment List (n)'!I51</f>
        <v>0</v>
      </c>
      <c r="F16" s="102">
        <f>'Equipment List (n)'!K51</f>
        <v>0</v>
      </c>
      <c r="G16" s="102">
        <f>'Equipment List (n)'!L51</f>
        <v>0</v>
      </c>
      <c r="H16" s="116">
        <f>'Equipment List (n)'!M51</f>
        <v>0</v>
      </c>
    </row>
    <row r="17" spans="1:8" s="61" customFormat="1" ht="24" customHeight="1" thickBot="1">
      <c r="A17" s="120"/>
      <c r="B17" s="71" t="s">
        <v>82</v>
      </c>
      <c r="C17" s="105">
        <f>'Servicos Associados'!C32+'Servicos Associados'!G32</f>
        <v>0</v>
      </c>
      <c r="D17" s="105">
        <f>'Servicos Associados'!D32+'Servicos Associados'!G32</f>
        <v>0</v>
      </c>
      <c r="E17" s="233" t="s">
        <v>83</v>
      </c>
      <c r="F17" s="233"/>
      <c r="G17" s="105">
        <f>'Servicos Associados'!L32</f>
        <v>0</v>
      </c>
      <c r="H17" s="117">
        <f>'Servicos Associados'!M32</f>
        <v>0</v>
      </c>
    </row>
    <row r="18" spans="1:8" s="65" customFormat="1" ht="12" customHeight="1" thickBot="1">
      <c r="A18" s="121"/>
      <c r="B18" s="62"/>
      <c r="C18" s="63"/>
      <c r="D18" s="63"/>
      <c r="E18" s="64"/>
      <c r="F18" s="64"/>
      <c r="G18" s="63"/>
      <c r="H18" s="63"/>
    </row>
    <row r="19" spans="1:8" s="61" customFormat="1" ht="30.75" customHeight="1" thickBot="1">
      <c r="A19" s="120"/>
      <c r="B19" s="66" t="s">
        <v>72</v>
      </c>
      <c r="C19" s="42">
        <f aca="true" t="shared" si="0" ref="C19:H19">SUM(C14:C17)</f>
        <v>0</v>
      </c>
      <c r="D19" s="43">
        <f t="shared" si="0"/>
        <v>0</v>
      </c>
      <c r="E19" s="43">
        <f t="shared" si="0"/>
        <v>0</v>
      </c>
      <c r="F19" s="43">
        <f t="shared" si="0"/>
        <v>0</v>
      </c>
      <c r="G19" s="43">
        <f t="shared" si="0"/>
        <v>0</v>
      </c>
      <c r="H19" s="44">
        <f t="shared" si="0"/>
        <v>0</v>
      </c>
    </row>
    <row r="20" ht="12.75">
      <c r="I20" s="46"/>
    </row>
    <row r="21" ht="12.75">
      <c r="I21" s="46"/>
    </row>
    <row r="22" ht="12.75">
      <c r="I22" s="46"/>
    </row>
    <row r="494" spans="23:24" ht="15.75">
      <c r="W494" s="67"/>
      <c r="X494" s="67"/>
    </row>
    <row r="495" spans="23:24" ht="15">
      <c r="W495" s="31"/>
      <c r="X495" s="68"/>
    </row>
    <row r="496" spans="23:24" ht="15">
      <c r="W496" s="31"/>
      <c r="X496" s="68"/>
    </row>
    <row r="497" spans="23:24" ht="15">
      <c r="W497" s="31"/>
      <c r="X497" s="68"/>
    </row>
    <row r="498" spans="23:24" ht="15">
      <c r="W498" s="31"/>
      <c r="X498" s="68"/>
    </row>
    <row r="499" spans="23:24" ht="15">
      <c r="W499" s="31"/>
      <c r="X499" s="68"/>
    </row>
    <row r="500" spans="23:24" ht="15">
      <c r="W500" s="31"/>
      <c r="X500" s="68"/>
    </row>
    <row r="501" spans="23:24" ht="15">
      <c r="W501" s="31"/>
      <c r="X501" s="68"/>
    </row>
    <row r="502" spans="23:24" ht="15">
      <c r="W502" s="31"/>
      <c r="X502" s="68"/>
    </row>
    <row r="503" spans="23:24" ht="15">
      <c r="W503" s="31"/>
      <c r="X503" s="68"/>
    </row>
    <row r="504" spans="23:24" ht="15">
      <c r="W504" s="31"/>
      <c r="X504" s="68"/>
    </row>
  </sheetData>
  <sheetProtection password="E46C" sheet="1" objects="1" scenarios="1"/>
  <mergeCells count="15">
    <mergeCell ref="B9:B11"/>
    <mergeCell ref="C9:C11"/>
    <mergeCell ref="D9:D11"/>
    <mergeCell ref="G9:G11"/>
    <mergeCell ref="H9:H11"/>
    <mergeCell ref="F10:F11"/>
    <mergeCell ref="H3:I3"/>
    <mergeCell ref="H5:I5"/>
    <mergeCell ref="H7:I7"/>
    <mergeCell ref="C3:F3"/>
    <mergeCell ref="C5:F5"/>
    <mergeCell ref="E17:F17"/>
    <mergeCell ref="E10:E11"/>
    <mergeCell ref="C7:F7"/>
    <mergeCell ref="E9:F9"/>
  </mergeCells>
  <conditionalFormatting sqref="C3:F3 C5:F5 C7:F7 J7 J5 J3">
    <cfRule type="cellIs" priority="1" dxfId="1" operator="equal" stopIfTrue="1">
      <formula>0</formula>
    </cfRule>
  </conditionalFormatting>
  <dataValidations count="12">
    <dataValidation type="whole" allowBlank="1" showInputMessage="1" showErrorMessage="1" sqref="G17 F15:H15 C15:E16">
      <formula1>0</formula1>
      <formula2>1000000000</formula2>
    </dataValidation>
    <dataValidation allowBlank="1" showInputMessage="1" showErrorMessage="1" promptTitle="Cartilha do Conteúdo Local" prompt="Informar a Razão Social do comprador." sqref="C3"/>
    <dataValidation allowBlank="1" showInputMessage="1" showErrorMessage="1" promptTitle="Local Content Manual" prompt="Fill in the Corporate Name of the contractor." sqref="C5:F5"/>
    <dataValidation allowBlank="1" showInputMessage="1" showErrorMessage="1" promptTitle="Cartilha do Conteúdo Local" prompt="Informar a PRINCIPAL moeda de origem das importações de componentes." sqref="K5"/>
    <dataValidation type="decimal" operator="greaterThan" allowBlank="1" showInputMessage="1" showErrorMessage="1" promptTitle="Cartilha do Conteúdo Local" prompt="Informar a taxa de câmbio vigente na &quot;Data de Emissão da Nota Fiscal de Venda&quot; da &quot;Principal Moeda de Origem&quot;." errorTitle="Valor não permitido" error="Você tentou digitar um valor não numérico neste campo. Favor verificar o erro e corrigir." sqref="K7">
      <formula1>0</formula1>
    </dataValidation>
    <dataValidation allowBlank="1" showInputMessage="1" showErrorMessage="1" promptTitle="Cartilha do Conteúdo Local" prompt="Informar a data de faturamento do equipamento ou data-base da proposta de fornecimento." sqref="K3"/>
    <dataValidation type="decimal" operator="greaterThan" allowBlank="1" showInputMessage="1" showErrorMessage="1" errorTitle="Valor não permitido" error="Você tentou digitar um valor não numérico neste campo. Favor verificar o erro e corrigir." sqref="X495:X504">
      <formula1>0</formula1>
    </dataValidation>
    <dataValidation allowBlank="1" showInputMessage="1" showErrorMessage="1" promptTitle="Cartilha do Conteúdo Local" prompt="Informar o escopo do contrato de fornecimento, incluindo equipamentos, materiais e serviços, ou seja, o nome do subsistema ou sistema." sqref="G7"/>
    <dataValidation type="decimal" operator="greaterThan" allowBlank="1" showInputMessage="1" showErrorMessage="1" promptTitle="Local Content Manual" prompt="Give the current exchange rate for the &quot;Main Source Currency&quot; on the &quot;Base Date of the Contract&#10;&#10;Inform other import currencies, when applicable, from the list generated by the  &quot;Add Currency&quot; key.&#10;" errorTitle="Valor não permitido" error="Você tentou digitar um valor não numérico neste campo. Favor verificar o erro e corrigir." sqref="J7">
      <formula1>0</formula1>
    </dataValidation>
    <dataValidation allowBlank="1" showInputMessage="1" showErrorMessage="1" promptTitle="Cartilha do Conteúdo Local" prompt="Informar a data-base do contrato, isto é, a data de referência dos valores constantes do documento assinado pelo comprador e contratado. Na ausência de uma data-base contratual, informar a data de assinatura do contrato de fornecimento." sqref="J3"/>
    <dataValidation allowBlank="1" showInputMessage="1" showErrorMessage="1" promptTitle="Local Content Manual" prompt="Give the MAIN source currency for component imports.." sqref="J5"/>
    <dataValidation allowBlank="1" showInputMessage="1" showErrorMessage="1" promptTitle="Local Content Manual" prompt="Put down the Scope of the Supply contract, including equipment, materials and services, i.e. the name of the subsystem or system  " sqref="C7:F7"/>
  </dataValidations>
  <printOptions/>
  <pageMargins left="0.25" right="0.25" top="0.5" bottom="0.5" header="0.25" footer="0.25"/>
  <pageSetup fitToHeight="0" fitToWidth="1" horizontalDpi="300" verticalDpi="300" orientation="landscape" paperSize="9" scale="64" r:id="rId7"/>
  <headerFooter alignWithMargins="0">
    <oddHeader>&amp;RCÁLCULO DO CONTEÚDO LOCAL</oddHeader>
    <oddFooter>&amp;R&amp;P / &amp;N</oddFooter>
  </headerFooter>
  <drawing r:id="rId6"/>
  <legacyDrawing r:id="rId5"/>
  <oleObjects>
    <oleObject progId="Word.Picture.8" shapeId="1883989" r:id="rId1"/>
    <oleObject progId="Word.Picture.8" shapeId="1066197" r:id="rId2"/>
    <oleObject progId="Word.Picture.8" shapeId="1066203" r:id="rId3"/>
    <oleObject progId="Word.Picture.8" shapeId="1066205" r:id="rId4"/>
  </oleObjects>
</worksheet>
</file>

<file path=xl/worksheets/sheet5.xml><?xml version="1.0" encoding="utf-8"?>
<worksheet xmlns="http://schemas.openxmlformats.org/spreadsheetml/2006/main" xmlns:r="http://schemas.openxmlformats.org/officeDocument/2006/relationships">
  <sheetPr codeName="Plan1">
    <pageSetUpPr fitToPage="1"/>
  </sheetPr>
  <dimension ref="A1:H12"/>
  <sheetViews>
    <sheetView showGridLines="0" showRowColHeaders="0" zoomScale="70" zoomScaleNormal="70" workbookViewId="0" topLeftCell="A1">
      <selection activeCell="C20" sqref="C20"/>
    </sheetView>
  </sheetViews>
  <sheetFormatPr defaultColWidth="9.140625" defaultRowHeight="12.75"/>
  <cols>
    <col min="1" max="1" width="36.57421875" style="3" customWidth="1"/>
    <col min="2" max="2" width="28.7109375" style="8" customWidth="1"/>
    <col min="3" max="5" width="20.7109375" style="9" customWidth="1"/>
    <col min="6" max="16384" width="8.8515625" style="3" customWidth="1"/>
  </cols>
  <sheetData>
    <row r="1" spans="1:8" s="28" customFormat="1" ht="90.75" customHeight="1" thickBot="1">
      <c r="A1" s="26" t="s">
        <v>28</v>
      </c>
      <c r="B1" s="26"/>
      <c r="C1" s="26"/>
      <c r="D1" s="27"/>
      <c r="E1" s="27"/>
      <c r="F1" s="27"/>
      <c r="G1" s="27"/>
      <c r="H1" s="32"/>
    </row>
    <row r="2" ht="16.5" thickBot="1" thickTop="1"/>
    <row r="3" spans="2:7" s="1" customFormat="1" ht="15" customHeight="1" thickBot="1">
      <c r="B3" s="22" t="s">
        <v>29</v>
      </c>
      <c r="C3" s="244">
        <f>'Equipment List (n)'!C3</f>
        <v>0</v>
      </c>
      <c r="D3" s="244"/>
      <c r="E3" s="245"/>
      <c r="F3" s="6"/>
      <c r="G3" s="2"/>
    </row>
    <row r="4" spans="2:7" s="1" customFormat="1" ht="15" customHeight="1" thickBot="1">
      <c r="B4" s="72"/>
      <c r="C4" s="6"/>
      <c r="D4" s="6"/>
      <c r="E4" s="6"/>
      <c r="F4" s="6"/>
      <c r="G4" s="2"/>
    </row>
    <row r="5" spans="2:7" s="1" customFormat="1" ht="15" customHeight="1" thickBot="1">
      <c r="B5" s="22" t="s">
        <v>30</v>
      </c>
      <c r="C5" s="244">
        <f>'Equipment List (n)'!C5</f>
        <v>0</v>
      </c>
      <c r="D5" s="244"/>
      <c r="E5" s="245"/>
      <c r="F5" s="6"/>
      <c r="G5" s="2"/>
    </row>
    <row r="6" spans="2:7" s="1" customFormat="1" ht="28.5" customHeight="1" thickBot="1">
      <c r="B6" s="5"/>
      <c r="C6" s="2"/>
      <c r="D6" s="2"/>
      <c r="E6" s="2"/>
      <c r="F6" s="2"/>
      <c r="G6" s="2"/>
    </row>
    <row r="7" spans="2:5" s="1" customFormat="1" ht="30.75" customHeight="1">
      <c r="B7" s="249" t="s">
        <v>84</v>
      </c>
      <c r="C7" s="250"/>
      <c r="D7" s="250"/>
      <c r="E7" s="251"/>
    </row>
    <row r="8" spans="2:5" ht="20.25" customHeight="1">
      <c r="B8" s="14" t="s">
        <v>85</v>
      </c>
      <c r="C8" s="11" t="s">
        <v>88</v>
      </c>
      <c r="D8" s="11" t="s">
        <v>86</v>
      </c>
      <c r="E8" s="12" t="s">
        <v>0</v>
      </c>
    </row>
    <row r="9" spans="2:5" ht="20.25" customHeight="1" thickBot="1">
      <c r="B9" s="18" t="s">
        <v>90</v>
      </c>
      <c r="C9" s="93">
        <f>'Resumo dos Contratos'!H19-'Resumo dos Contratos'!H16</f>
        <v>0</v>
      </c>
      <c r="D9" s="93">
        <f>'Resumo dos Contratos'!G19-'Resumo dos Contratos'!G16</f>
        <v>0</v>
      </c>
      <c r="E9" s="94">
        <f>C9+D9</f>
        <v>0</v>
      </c>
    </row>
    <row r="10" spans="2:5" s="23" customFormat="1" ht="15" customHeight="1" thickBot="1">
      <c r="B10" s="10"/>
      <c r="C10" s="24"/>
      <c r="D10" s="24"/>
      <c r="E10" s="24"/>
    </row>
    <row r="11" spans="2:5" ht="25.5" customHeight="1" thickBot="1">
      <c r="B11" s="19" t="s">
        <v>87</v>
      </c>
      <c r="C11" s="246">
        <f>IF(ISERROR(1-(D9/E9)),0,(1-(D9/E9)))</f>
        <v>0</v>
      </c>
      <c r="D11" s="247"/>
      <c r="E11" s="248"/>
    </row>
    <row r="12" spans="2:5" ht="18">
      <c r="B12" s="7"/>
      <c r="C12" s="4"/>
      <c r="D12" s="4"/>
      <c r="E12" s="4"/>
    </row>
  </sheetData>
  <sheetProtection password="E46C" sheet="1" objects="1" scenarios="1"/>
  <mergeCells count="4">
    <mergeCell ref="C3:E3"/>
    <mergeCell ref="C11:E11"/>
    <mergeCell ref="B7:E7"/>
    <mergeCell ref="C5:E5"/>
  </mergeCells>
  <conditionalFormatting sqref="C5:E5 C3:E3 C9:E9">
    <cfRule type="cellIs" priority="1" dxfId="1" operator="equal" stopIfTrue="1">
      <formula>0</formula>
    </cfRule>
  </conditionalFormatting>
  <printOptions/>
  <pageMargins left="0.25" right="0.25" top="0.5" bottom="0.5" header="0.25" footer="0.25"/>
  <pageSetup fitToHeight="0" fitToWidth="1" horizontalDpi="360" verticalDpi="360" orientation="landscape" paperSize="9" scale="96" r:id="rId2"/>
  <headerFooter alignWithMargins="0">
    <oddHeader>&amp;RCÁLCULO DO CONTEÚDO LOCAL</oddHeader>
    <oddFooter>&amp;R&amp;P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V - TK</dc:title>
  <dc:subject>Planilha para cálculo do índice de nacionalização</dc:subject>
  <dc:creator>APA / GEQUIP</dc:creator>
  <cp:keywords>TURN KEY</cp:keywords>
  <dc:description>FORNECIMENTO DE INSTALAÇÕES E SISTEMAS</dc:description>
  <cp:lastModifiedBy>fernanda.belem</cp:lastModifiedBy>
  <cp:lastPrinted>2004-09-20T19:38:24Z</cp:lastPrinted>
  <dcterms:created xsi:type="dcterms:W3CDTF">2000-08-16T19:41:33Z</dcterms:created>
  <dcterms:modified xsi:type="dcterms:W3CDTF">2007-08-09T17:39:07Z</dcterms:modified>
  <cp:category/>
  <cp:version/>
  <cp:contentType/>
  <cp:contentStatus/>
</cp:coreProperties>
</file>